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2430" windowHeight="1215" activeTab="0"/>
  </bookViews>
  <sheets>
    <sheet name="DUKES 10 7.1 2009" sheetId="1" r:id="rId1"/>
    <sheet name="DUKES 10 7.2 2008" sheetId="2" r:id="rId2"/>
    <sheet name="DUKES 10 7.3 2007" sheetId="3" r:id="rId3"/>
    <sheet name="2006" sheetId="4" r:id="rId4"/>
    <sheet name="2005" sheetId="5" r:id="rId5"/>
    <sheet name="2004" sheetId="6" r:id="rId6"/>
    <sheet name="2003" sheetId="7" r:id="rId7"/>
    <sheet name="2002" sheetId="8" r:id="rId8"/>
    <sheet name="2001" sheetId="9" r:id="rId9"/>
    <sheet name="2000" sheetId="10" r:id="rId10"/>
    <sheet name="1999" sheetId="11" r:id="rId11"/>
    <sheet name="1998" sheetId="12" r:id="rId12"/>
    <sheet name="Sheet2" sheetId="13" state="hidden" r:id="rId13"/>
    <sheet name="Sheet3" sheetId="14" state="hidden" r:id="rId14"/>
  </sheets>
  <definedNames>
    <definedName name="_xlnm.Print_Area" localSheetId="10">'1999'!$A$1:$O$70</definedName>
    <definedName name="_xlnm.Print_Area" localSheetId="9">'2000'!$A$1:$O$70</definedName>
    <definedName name="_xlnm.Print_Area" localSheetId="8">'2001'!$A$1:$O$70</definedName>
    <definedName name="_xlnm.Print_Area" localSheetId="7">'2002'!$A$1:$O$70</definedName>
    <definedName name="_xlnm.Print_Area" localSheetId="6">'2003'!$A$1:$O$70</definedName>
    <definedName name="_xlnm.Print_Area" localSheetId="5">'2004'!$A$1:$P$70</definedName>
    <definedName name="_xlnm.Print_Area" localSheetId="4">'2005'!$A$1:$Q$70</definedName>
    <definedName name="_xlnm.Print_Area" localSheetId="3">'2006'!$A$1:$Q$70</definedName>
    <definedName name="_xlnm.Print_Area" localSheetId="0">'DUKES 10 7.1 2009'!$A$1:$Q$71</definedName>
    <definedName name="_xlnm.Print_Area" localSheetId="1">'DUKES 10 7.2 2008'!$A$1:$Q$73</definedName>
    <definedName name="_xlnm.Print_Area" localSheetId="2">'DUKES 10 7.3 2007'!$A$1:$Q$73</definedName>
  </definedNames>
  <calcPr fullCalcOnLoad="1"/>
</workbook>
</file>

<file path=xl/sharedStrings.xml><?xml version="1.0" encoding="utf-8"?>
<sst xmlns="http://schemas.openxmlformats.org/spreadsheetml/2006/main" count="1869" uniqueCount="131">
  <si>
    <t>Thousand tonnes of oil equivalent</t>
  </si>
  <si>
    <t>Wood</t>
  </si>
  <si>
    <t>Supply</t>
  </si>
  <si>
    <t>Production</t>
  </si>
  <si>
    <t>Other sources</t>
  </si>
  <si>
    <t>-</t>
  </si>
  <si>
    <t>Imports</t>
  </si>
  <si>
    <t>Exports</t>
  </si>
  <si>
    <t>Marine bunkers</t>
  </si>
  <si>
    <t>Transfers</t>
  </si>
  <si>
    <t>Total supply</t>
  </si>
  <si>
    <t>Total demand</t>
  </si>
  <si>
    <t>Transformation</t>
  </si>
  <si>
    <t>Electricity generation</t>
  </si>
  <si>
    <t xml:space="preserve">   Major power producers</t>
  </si>
  <si>
    <t xml:space="preserve">   Autogenerators</t>
  </si>
  <si>
    <t>Petroleum refineries</t>
  </si>
  <si>
    <t>Coke manufacture</t>
  </si>
  <si>
    <t>Blast furnaces</t>
  </si>
  <si>
    <t>Patent fuel manufacture</t>
  </si>
  <si>
    <t>Other</t>
  </si>
  <si>
    <t>Energy industry use</t>
  </si>
  <si>
    <t>Oil and gas extraction</t>
  </si>
  <si>
    <t>Coal extraction</t>
  </si>
  <si>
    <t>Pumped storage</t>
  </si>
  <si>
    <t>Losses</t>
  </si>
  <si>
    <t>Final consumption</t>
  </si>
  <si>
    <t>Industry</t>
  </si>
  <si>
    <t>Unclassified</t>
  </si>
  <si>
    <t>Iron and steel</t>
  </si>
  <si>
    <t>Non-ferrous metals</t>
  </si>
  <si>
    <t>Mineral products</t>
  </si>
  <si>
    <t>Chemicals</t>
  </si>
  <si>
    <t>Vehicles</t>
  </si>
  <si>
    <t>Textiles, leather, etc</t>
  </si>
  <si>
    <t>Other industries</t>
  </si>
  <si>
    <t>Construction</t>
  </si>
  <si>
    <t>Transport</t>
  </si>
  <si>
    <t>Air</t>
  </si>
  <si>
    <t>Rail</t>
  </si>
  <si>
    <t>Road</t>
  </si>
  <si>
    <t>National navigation</t>
  </si>
  <si>
    <t>Pipelines</t>
  </si>
  <si>
    <t>Domestic</t>
  </si>
  <si>
    <t>Public administration</t>
  </si>
  <si>
    <t>Commercial</t>
  </si>
  <si>
    <t>Agriculture</t>
  </si>
  <si>
    <t>Miscellaneous</t>
  </si>
  <si>
    <t>Non energy use</t>
  </si>
  <si>
    <t>Hydro</t>
  </si>
  <si>
    <t>Wind</t>
  </si>
  <si>
    <t>(1)  Stock fall (+), stock rise (-).</t>
  </si>
  <si>
    <t>(2) Total supply minus total demand.</t>
  </si>
  <si>
    <t>waste</t>
  </si>
  <si>
    <t>gas</t>
  </si>
  <si>
    <t>Landfill</t>
  </si>
  <si>
    <t xml:space="preserve">Municipal </t>
  </si>
  <si>
    <t>solid waste</t>
  </si>
  <si>
    <t xml:space="preserve">Geothermal </t>
  </si>
  <si>
    <t xml:space="preserve">&amp; active </t>
  </si>
  <si>
    <t>solar heat</t>
  </si>
  <si>
    <t>Total</t>
  </si>
  <si>
    <t>renewables</t>
  </si>
  <si>
    <r>
      <t>Statistical difference</t>
    </r>
    <r>
      <rPr>
        <i/>
        <sz val="8.5"/>
        <rFont val="Arial"/>
        <family val="2"/>
      </rPr>
      <t xml:space="preserve"> (2)</t>
    </r>
  </si>
  <si>
    <t>Commodity balances 1998</t>
  </si>
  <si>
    <t>Commodity balances 1998 (continued)</t>
  </si>
  <si>
    <r>
      <t xml:space="preserve">Stock change </t>
    </r>
    <r>
      <rPr>
        <i/>
        <sz val="8"/>
        <rFont val="Arial"/>
        <family val="2"/>
      </rPr>
      <t>(1)</t>
    </r>
  </si>
  <si>
    <t>Sewage</t>
  </si>
  <si>
    <t>and wave</t>
  </si>
  <si>
    <t xml:space="preserve">and active </t>
  </si>
  <si>
    <t>Landfill gas</t>
  </si>
  <si>
    <t xml:space="preserve"> and </t>
  </si>
  <si>
    <t>tyres</t>
  </si>
  <si>
    <t xml:space="preserve">and </t>
  </si>
  <si>
    <t>Heat generation</t>
  </si>
  <si>
    <t xml:space="preserve">.. </t>
  </si>
  <si>
    <t xml:space="preserve">             Renewables and waste</t>
  </si>
  <si>
    <t>(4) Municipal solid waste, general industrial waste and hospital waste.</t>
  </si>
  <si>
    <t>Mechanical engineering, etc</t>
  </si>
  <si>
    <t>Electrical engineering, etc</t>
  </si>
  <si>
    <t>Food, beverages, etc</t>
  </si>
  <si>
    <t>Paper, printing, etc</t>
  </si>
  <si>
    <r>
      <t>Waste</t>
    </r>
    <r>
      <rPr>
        <i/>
        <sz val="8.5"/>
        <rFont val="Arial"/>
        <family val="2"/>
      </rPr>
      <t>(4)</t>
    </r>
  </si>
  <si>
    <t>(2)  Total supply minus total demand.</t>
  </si>
  <si>
    <t>(4)  Municipal solid waste, general industrial waste and hospital waste.</t>
  </si>
  <si>
    <t>(1) Stock fall (+), stock rise (-).</t>
  </si>
  <si>
    <t>(5)</t>
  </si>
  <si>
    <t xml:space="preserve">Poultry litter, meat </t>
  </si>
  <si>
    <t xml:space="preserve">and bone, straw, </t>
  </si>
  <si>
    <r>
      <t xml:space="preserve"> farm waste and SRC</t>
    </r>
    <r>
      <rPr>
        <i/>
        <sz val="8.5"/>
        <rFont val="Arial"/>
        <family val="2"/>
      </rPr>
      <t xml:space="preserve">(3) </t>
    </r>
  </si>
  <si>
    <t>Commodity balances 1999</t>
  </si>
  <si>
    <t>Commodity balances 1999 (continued)</t>
  </si>
  <si>
    <t>Commodity balances 2000</t>
  </si>
  <si>
    <t>Commodity balances 2000 (continued)</t>
  </si>
  <si>
    <t>Commodity balances 2001</t>
  </si>
  <si>
    <t>Commodity balances 2001 (continued)</t>
  </si>
  <si>
    <r>
      <t xml:space="preserve">Stock change </t>
    </r>
    <r>
      <rPr>
        <i/>
        <sz val="8"/>
        <color indexed="8"/>
        <rFont val="Arial"/>
        <family val="2"/>
      </rPr>
      <t>(1)</t>
    </r>
  </si>
  <si>
    <r>
      <t>Statistical difference</t>
    </r>
    <r>
      <rPr>
        <i/>
        <sz val="8.5"/>
        <color indexed="8"/>
        <rFont val="Arial"/>
        <family val="2"/>
      </rPr>
      <t xml:space="preserve"> (2)</t>
    </r>
  </si>
  <si>
    <t>Poultry litter, meat and</t>
  </si>
  <si>
    <t xml:space="preserve">bone, biomass, straw, </t>
  </si>
  <si>
    <t>Commodity balances 2002</t>
  </si>
  <si>
    <t>Commodity balances 2002 (continued)</t>
  </si>
  <si>
    <t>(3) SRC is short rotation coppice and other energy crops.</t>
  </si>
  <si>
    <t xml:space="preserve"> Renewables and waste</t>
  </si>
  <si>
    <t>Commodity balances 2003</t>
  </si>
  <si>
    <t>Commodity balances 2003 (continued)</t>
  </si>
  <si>
    <t xml:space="preserve">Straw, SRC, and </t>
  </si>
  <si>
    <t xml:space="preserve"> and bone,  and</t>
  </si>
  <si>
    <t>other plant-based</t>
  </si>
  <si>
    <t xml:space="preserve">farm waste </t>
  </si>
  <si>
    <t>(3) SRC is short rotation coppice.</t>
  </si>
  <si>
    <t>Commodity balances 2004</t>
  </si>
  <si>
    <t>Commodity balances 2004 (continued)</t>
  </si>
  <si>
    <r>
      <t xml:space="preserve">biomass </t>
    </r>
    <r>
      <rPr>
        <sz val="8.5"/>
        <color indexed="8"/>
        <rFont val="Arial"/>
        <family val="2"/>
      </rPr>
      <t>(3)</t>
    </r>
  </si>
  <si>
    <t>Liquid</t>
  </si>
  <si>
    <t>(5) The amount of shoreline wave included is less than 0.05 ktoe.</t>
  </si>
  <si>
    <t>Renewables and waste</t>
  </si>
  <si>
    <t>Commodity balances 2005</t>
  </si>
  <si>
    <t>Commodity balances 2005 (continued)</t>
  </si>
  <si>
    <t>biofuels</t>
  </si>
  <si>
    <t>7.3  Commodity balances 2007</t>
  </si>
  <si>
    <t>7.3  Commodity balances 2007 (continued)</t>
  </si>
  <si>
    <t>7.2  Commodity balances 2008</t>
  </si>
  <si>
    <t>7.2  Commodity balances 2008 (continued)</t>
  </si>
  <si>
    <t>7.1  Commodity balances 2009</t>
  </si>
  <si>
    <t>7.1  Commodity balances 2009 (continued)</t>
  </si>
  <si>
    <t>Commodity balances 2006</t>
  </si>
  <si>
    <t>Commodity balances 2006 (continued)</t>
  </si>
  <si>
    <t xml:space="preserve">wave and </t>
  </si>
  <si>
    <r>
      <rPr>
        <b/>
        <sz val="8.5"/>
        <rFont val="Arial"/>
        <family val="2"/>
      </rPr>
      <t>tidal</t>
    </r>
    <r>
      <rPr>
        <i/>
        <sz val="8.5"/>
        <rFont val="Arial"/>
        <family val="2"/>
      </rPr>
      <t xml:space="preserve"> (5)</t>
    </r>
  </si>
  <si>
    <t>(5) The amount of shoreline wave and tidal included is less than 0.1 ktoe.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</si>
</sst>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;\-#,##0\ ;&quot;- &quot;"/>
    <numFmt numFmtId="165" formatCode="#,##0\r;\-#,##0\r;&quot;-r&quot;"/>
    <numFmt numFmtId="166" formatCode="#,##0.0\ ;\-#,##0.0\ ;&quot;- &quot;"/>
    <numFmt numFmtId="167" formatCode="#,##0.00\ ;\-#,##0.00\ ;&quot;- &quot;"/>
    <numFmt numFmtId="168" formatCode="#,##0.0\r;\-#,##0.0\r;&quot;-r&quot;"/>
    <numFmt numFmtId="169" formatCode="#,###&quot;-&quot;\ ;\-#,###&quot;-&quot;;&quot;- &quot;"/>
    <numFmt numFmtId="170" formatCode="#,###&quot; -r&quot;;\-#,###&quot; -r&quot;;&quot; -r&quot;"/>
    <numFmt numFmtId="171" formatCode="#,###&quot; - &quot;;\-#,###&quot; - &quot;;&quot; - &quot;"/>
    <numFmt numFmtId="172" formatCode="#,###.0&quot;-&quot;\ ;\-#,###.0&quot;-&quot;;&quot;- &quot;"/>
    <numFmt numFmtId="173" formatCode="#,##0.000\ ;\-#,##0.000\ ;&quot;- &quot;"/>
    <numFmt numFmtId="174" formatCode="#,##0.0000\ ;\-#,##0.0000\ ;&quot;- &quot;"/>
    <numFmt numFmtId="175" formatCode="#,##0.0"/>
    <numFmt numFmtId="176" formatCode="#,##0.00\r;\-#,##0.00\r;&quot;-r&quot;"/>
    <numFmt numFmtId="177" formatCode="#,##0.000\r;\-#,##0.000\r;&quot;-r&quot;"/>
  </numFmts>
  <fonts count="61">
    <font>
      <sz val="10"/>
      <name val="Arial"/>
      <family val="0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21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8"/>
      <name val="Arial"/>
      <family val="2"/>
    </font>
    <font>
      <b/>
      <sz val="8.5"/>
      <color indexed="8"/>
      <name val="Arial"/>
      <family val="2"/>
    </font>
    <font>
      <i/>
      <sz val="8.5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18"/>
      <color indexed="8"/>
      <name val="Arial"/>
      <family val="2"/>
    </font>
    <font>
      <sz val="13"/>
      <color indexed="8"/>
      <name val="Arial"/>
      <family val="2"/>
    </font>
    <font>
      <sz val="8.5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164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169" fontId="1" fillId="33" borderId="0" xfId="0" applyNumberFormat="1" applyFont="1" applyFill="1" applyAlignment="1">
      <alignment/>
    </xf>
    <xf numFmtId="169" fontId="10" fillId="33" borderId="0" xfId="0" applyNumberFormat="1" applyFont="1" applyFill="1" applyAlignment="1">
      <alignment/>
    </xf>
    <xf numFmtId="169" fontId="4" fillId="33" borderId="0" xfId="0" applyNumberFormat="1" applyFont="1" applyFill="1" applyAlignment="1">
      <alignment/>
    </xf>
    <xf numFmtId="169" fontId="5" fillId="33" borderId="11" xfId="0" applyNumberFormat="1" applyFont="1" applyFill="1" applyBorder="1" applyAlignment="1">
      <alignment horizontal="right"/>
    </xf>
    <xf numFmtId="169" fontId="0" fillId="33" borderId="0" xfId="0" applyNumberFormat="1" applyFill="1" applyAlignment="1">
      <alignment/>
    </xf>
    <xf numFmtId="169" fontId="3" fillId="33" borderId="0" xfId="0" applyNumberFormat="1" applyFont="1" applyFill="1" applyAlignment="1">
      <alignment/>
    </xf>
    <xf numFmtId="169" fontId="5" fillId="33" borderId="0" xfId="0" applyNumberFormat="1" applyFont="1" applyFill="1" applyAlignment="1">
      <alignment horizontal="right"/>
    </xf>
    <xf numFmtId="169" fontId="7" fillId="33" borderId="0" xfId="0" applyNumberFormat="1" applyFont="1" applyFill="1" applyAlignment="1">
      <alignment/>
    </xf>
    <xf numFmtId="169" fontId="5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9" fontId="1" fillId="33" borderId="10" xfId="0" applyNumberFormat="1" applyFont="1" applyFill="1" applyBorder="1" applyAlignment="1">
      <alignment/>
    </xf>
    <xf numFmtId="169" fontId="5" fillId="33" borderId="10" xfId="0" applyNumberFormat="1" applyFont="1" applyFill="1" applyBorder="1" applyAlignment="1">
      <alignment horizontal="right"/>
    </xf>
    <xf numFmtId="169" fontId="5" fillId="33" borderId="10" xfId="0" applyNumberFormat="1" applyFont="1" applyFill="1" applyBorder="1" applyAlignment="1">
      <alignment/>
    </xf>
    <xf numFmtId="0" fontId="5" fillId="33" borderId="12" xfId="0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64" fontId="0" fillId="33" borderId="0" xfId="0" applyNumberFormat="1" applyFill="1" applyAlignment="1">
      <alignment vertical="center"/>
    </xf>
    <xf numFmtId="0" fontId="5" fillId="33" borderId="14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1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69" fontId="1" fillId="33" borderId="0" xfId="0" applyNumberFormat="1" applyFont="1" applyFill="1" applyAlignment="1">
      <alignment vertical="center"/>
    </xf>
    <xf numFmtId="169" fontId="5" fillId="33" borderId="0" xfId="0" applyNumberFormat="1" applyFont="1" applyFill="1" applyAlignment="1">
      <alignment horizontal="right" vertical="center"/>
    </xf>
    <xf numFmtId="169" fontId="5" fillId="33" borderId="0" xfId="0" applyNumberFormat="1" applyFont="1" applyFill="1" applyAlignment="1">
      <alignment vertical="center"/>
    </xf>
    <xf numFmtId="164" fontId="13" fillId="33" borderId="13" xfId="0" applyNumberFormat="1" applyFont="1" applyFill="1" applyBorder="1" applyAlignment="1">
      <alignment horizontal="right" vertical="center"/>
    </xf>
    <xf numFmtId="166" fontId="0" fillId="33" borderId="0" xfId="0" applyNumberFormat="1" applyFill="1" applyAlignment="1">
      <alignment/>
    </xf>
    <xf numFmtId="164" fontId="14" fillId="33" borderId="0" xfId="0" applyNumberFormat="1" applyFont="1" applyFill="1" applyAlignment="1">
      <alignment horizontal="right"/>
    </xf>
    <xf numFmtId="164" fontId="13" fillId="33" borderId="12" xfId="0" applyNumberFormat="1" applyFont="1" applyFill="1" applyBorder="1" applyAlignment="1">
      <alignment horizontal="right" vertical="center"/>
    </xf>
    <xf numFmtId="164" fontId="13" fillId="33" borderId="0" xfId="0" applyNumberFormat="1" applyFont="1" applyFill="1" applyAlignment="1">
      <alignment horizontal="right"/>
    </xf>
    <xf numFmtId="0" fontId="5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right" vertical="center"/>
    </xf>
    <xf numFmtId="164" fontId="15" fillId="33" borderId="0" xfId="0" applyNumberFormat="1" applyFont="1" applyFill="1" applyAlignment="1">
      <alignment horizontal="right"/>
    </xf>
    <xf numFmtId="3" fontId="15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 horizontal="right"/>
    </xf>
    <xf numFmtId="164" fontId="16" fillId="33" borderId="12" xfId="0" applyNumberFormat="1" applyFont="1" applyFill="1" applyBorder="1" applyAlignment="1">
      <alignment horizontal="right" vertical="center"/>
    </xf>
    <xf numFmtId="164" fontId="15" fillId="33" borderId="0" xfId="0" applyNumberFormat="1" applyFont="1" applyFill="1" applyAlignment="1">
      <alignment horizontal="right" vertical="center"/>
    </xf>
    <xf numFmtId="3" fontId="16" fillId="33" borderId="12" xfId="0" applyNumberFormat="1" applyFont="1" applyFill="1" applyBorder="1" applyAlignment="1">
      <alignment horizontal="right" vertical="center"/>
    </xf>
    <xf numFmtId="164" fontId="15" fillId="33" borderId="12" xfId="0" applyNumberFormat="1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horizontal="right" vertical="center"/>
    </xf>
    <xf numFmtId="164" fontId="16" fillId="33" borderId="0" xfId="0" applyNumberFormat="1" applyFont="1" applyFill="1" applyAlignment="1">
      <alignment horizontal="right"/>
    </xf>
    <xf numFmtId="3" fontId="16" fillId="33" borderId="0" xfId="0" applyNumberFormat="1" applyFont="1" applyFill="1" applyAlignment="1">
      <alignment horizontal="right"/>
    </xf>
    <xf numFmtId="0" fontId="15" fillId="33" borderId="10" xfId="0" applyFont="1" applyFill="1" applyBorder="1" applyAlignment="1">
      <alignment horizontal="right"/>
    </xf>
    <xf numFmtId="164" fontId="16" fillId="33" borderId="14" xfId="0" applyNumberFormat="1" applyFont="1" applyFill="1" applyBorder="1" applyAlignment="1">
      <alignment horizontal="right" vertical="center"/>
    </xf>
    <xf numFmtId="0" fontId="15" fillId="33" borderId="0" xfId="0" applyFont="1" applyFill="1" applyAlignment="1">
      <alignment horizontal="right" vertical="center"/>
    </xf>
    <xf numFmtId="0" fontId="16" fillId="33" borderId="12" xfId="0" applyFont="1" applyFill="1" applyBorder="1" applyAlignment="1">
      <alignment horizontal="right" vertical="center"/>
    </xf>
    <xf numFmtId="0" fontId="16" fillId="33" borderId="0" xfId="0" applyFont="1" applyFill="1" applyAlignment="1">
      <alignment horizontal="right"/>
    </xf>
    <xf numFmtId="0" fontId="16" fillId="33" borderId="13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18" fillId="33" borderId="12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Alignment="1">
      <alignment/>
    </xf>
    <xf numFmtId="0" fontId="14" fillId="33" borderId="10" xfId="0" applyFont="1" applyFill="1" applyBorder="1" applyAlignment="1">
      <alignment/>
    </xf>
    <xf numFmtId="0" fontId="18" fillId="33" borderId="0" xfId="0" applyFont="1" applyFill="1" applyAlignment="1">
      <alignment vertical="center"/>
    </xf>
    <xf numFmtId="0" fontId="13" fillId="33" borderId="13" xfId="0" applyFont="1" applyFill="1" applyBorder="1" applyAlignment="1">
      <alignment horizontal="left" vertical="center"/>
    </xf>
    <xf numFmtId="164" fontId="16" fillId="33" borderId="13" xfId="0" applyNumberFormat="1" applyFont="1" applyFill="1" applyBorder="1" applyAlignment="1">
      <alignment horizontal="right" vertical="center"/>
    </xf>
    <xf numFmtId="0" fontId="20" fillId="33" borderId="0" xfId="0" applyFont="1" applyFill="1" applyAlignment="1">
      <alignment/>
    </xf>
    <xf numFmtId="164" fontId="14" fillId="33" borderId="0" xfId="0" applyNumberFormat="1" applyFont="1" applyFill="1" applyAlignment="1">
      <alignment horizontal="right" vertical="center"/>
    </xf>
    <xf numFmtId="164" fontId="14" fillId="33" borderId="10" xfId="0" applyNumberFormat="1" applyFont="1" applyFill="1" applyBorder="1" applyAlignment="1">
      <alignment horizontal="right"/>
    </xf>
    <xf numFmtId="164" fontId="13" fillId="33" borderId="14" xfId="0" applyNumberFormat="1" applyFont="1" applyFill="1" applyBorder="1" applyAlignment="1">
      <alignment horizontal="right" vertical="center"/>
    </xf>
    <xf numFmtId="164" fontId="14" fillId="33" borderId="12" xfId="0" applyNumberFormat="1" applyFont="1" applyFill="1" applyBorder="1" applyAlignment="1">
      <alignment horizontal="right" vertical="center"/>
    </xf>
    <xf numFmtId="164" fontId="14" fillId="33" borderId="0" xfId="0" applyNumberFormat="1" applyFont="1" applyFill="1" applyBorder="1" applyAlignment="1">
      <alignment horizontal="right" vertical="center"/>
    </xf>
    <xf numFmtId="165" fontId="12" fillId="33" borderId="0" xfId="0" applyNumberFormat="1" applyFont="1" applyFill="1" applyAlignment="1">
      <alignment/>
    </xf>
    <xf numFmtId="175" fontId="12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164" fontId="13" fillId="33" borderId="12" xfId="0" applyNumberFormat="1" applyFont="1" applyFill="1" applyBorder="1" applyAlignment="1">
      <alignment horizontal="right"/>
    </xf>
    <xf numFmtId="164" fontId="21" fillId="33" borderId="0" xfId="0" applyNumberFormat="1" applyFont="1" applyFill="1" applyAlignment="1">
      <alignment vertical="center"/>
    </xf>
    <xf numFmtId="164" fontId="14" fillId="33" borderId="0" xfId="0" applyNumberFormat="1" applyFont="1" applyFill="1" applyAlignment="1">
      <alignment horizontal="right"/>
    </xf>
    <xf numFmtId="164" fontId="13" fillId="33" borderId="12" xfId="0" applyNumberFormat="1" applyFont="1" applyFill="1" applyBorder="1" applyAlignment="1">
      <alignment horizontal="right" vertical="center"/>
    </xf>
    <xf numFmtId="164" fontId="14" fillId="33" borderId="12" xfId="0" applyNumberFormat="1" applyFont="1" applyFill="1" applyBorder="1" applyAlignment="1">
      <alignment horizontal="right" vertical="center"/>
    </xf>
    <xf numFmtId="164" fontId="13" fillId="33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right"/>
    </xf>
    <xf numFmtId="164" fontId="16" fillId="33" borderId="0" xfId="0" applyNumberFormat="1" applyFont="1" applyFill="1" applyBorder="1" applyAlignment="1">
      <alignment horizontal="right" vertical="center"/>
    </xf>
    <xf numFmtId="164" fontId="13" fillId="0" borderId="12" xfId="0" applyNumberFormat="1" applyFont="1" applyFill="1" applyBorder="1" applyAlignment="1">
      <alignment horizontal="right"/>
    </xf>
    <xf numFmtId="164" fontId="13" fillId="33" borderId="0" xfId="0" applyNumberFormat="1" applyFont="1" applyFill="1" applyBorder="1" applyAlignment="1">
      <alignment horizontal="right" vertical="center"/>
    </xf>
    <xf numFmtId="0" fontId="18" fillId="33" borderId="0" xfId="0" applyFont="1" applyFill="1" applyAlignment="1">
      <alignment horizontal="right" vertical="center"/>
    </xf>
    <xf numFmtId="0" fontId="18" fillId="33" borderId="10" xfId="0" applyFont="1" applyFill="1" applyBorder="1" applyAlignment="1">
      <alignment horizontal="right" vertical="center"/>
    </xf>
    <xf numFmtId="164" fontId="14" fillId="33" borderId="0" xfId="0" applyNumberFormat="1" applyFont="1" applyFill="1" applyBorder="1" applyAlignment="1">
      <alignment horizontal="right" vertical="center"/>
    </xf>
    <xf numFmtId="0" fontId="14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horizontal="right"/>
    </xf>
    <xf numFmtId="3" fontId="14" fillId="33" borderId="0" xfId="0" applyNumberFormat="1" applyFont="1" applyFill="1" applyAlignment="1">
      <alignment horizontal="right"/>
    </xf>
    <xf numFmtId="0" fontId="13" fillId="33" borderId="0" xfId="0" applyFont="1" applyFill="1" applyAlignment="1">
      <alignment horizontal="right"/>
    </xf>
    <xf numFmtId="0" fontId="13" fillId="33" borderId="13" xfId="0" applyFont="1" applyFill="1" applyBorder="1" applyAlignment="1">
      <alignment horizontal="right" vertical="center"/>
    </xf>
    <xf numFmtId="165" fontId="14" fillId="0" borderId="0" xfId="0" applyNumberFormat="1" applyFont="1" applyFill="1" applyAlignment="1">
      <alignment horizontal="right"/>
    </xf>
    <xf numFmtId="49" fontId="5" fillId="33" borderId="10" xfId="0" applyNumberFormat="1" applyFont="1" applyFill="1" applyBorder="1" applyAlignment="1">
      <alignment horizontal="right" vertical="center"/>
    </xf>
    <xf numFmtId="164" fontId="14" fillId="33" borderId="13" xfId="0" applyNumberFormat="1" applyFont="1" applyFill="1" applyBorder="1" applyAlignment="1">
      <alignment horizontal="right"/>
    </xf>
    <xf numFmtId="164" fontId="14" fillId="33" borderId="11" xfId="0" applyNumberFormat="1" applyFont="1" applyFill="1" applyBorder="1" applyAlignment="1">
      <alignment horizontal="right"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164" fontId="21" fillId="33" borderId="0" xfId="0" applyNumberFormat="1" applyFont="1" applyFill="1" applyAlignment="1">
      <alignment vertical="center"/>
    </xf>
    <xf numFmtId="0" fontId="17" fillId="33" borderId="0" xfId="0" applyFont="1" applyFill="1" applyAlignment="1">
      <alignment/>
    </xf>
    <xf numFmtId="0" fontId="21" fillId="33" borderId="0" xfId="0" applyFont="1" applyFill="1" applyAlignment="1">
      <alignment vertical="center"/>
    </xf>
    <xf numFmtId="166" fontId="21" fillId="33" borderId="0" xfId="0" applyNumberFormat="1" applyFont="1" applyFill="1" applyAlignment="1">
      <alignment/>
    </xf>
    <xf numFmtId="3" fontId="13" fillId="33" borderId="12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3" fontId="13" fillId="33" borderId="0" xfId="0" applyNumberFormat="1" applyFont="1" applyFill="1" applyAlignment="1">
      <alignment horizontal="right"/>
    </xf>
    <xf numFmtId="0" fontId="14" fillId="33" borderId="10" xfId="0" applyFont="1" applyFill="1" applyBorder="1" applyAlignment="1">
      <alignment horizontal="right"/>
    </xf>
    <xf numFmtId="0" fontId="18" fillId="33" borderId="14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right" vertical="center"/>
    </xf>
    <xf numFmtId="0" fontId="18" fillId="33" borderId="13" xfId="0" applyFont="1" applyFill="1" applyBorder="1" applyAlignment="1">
      <alignment vertical="center"/>
    </xf>
    <xf numFmtId="0" fontId="22" fillId="33" borderId="0" xfId="0" applyFont="1" applyFill="1" applyAlignment="1">
      <alignment/>
    </xf>
    <xf numFmtId="164" fontId="21" fillId="33" borderId="0" xfId="0" applyNumberFormat="1" applyFont="1" applyFill="1" applyAlignment="1">
      <alignment/>
    </xf>
    <xf numFmtId="164" fontId="14" fillId="33" borderId="12" xfId="0" applyNumberFormat="1" applyFont="1" applyFill="1" applyBorder="1" applyAlignment="1">
      <alignment horizontal="right"/>
    </xf>
    <xf numFmtId="169" fontId="21" fillId="33" borderId="0" xfId="0" applyNumberFormat="1" applyFont="1" applyFill="1" applyAlignment="1">
      <alignment vertical="center"/>
    </xf>
    <xf numFmtId="169" fontId="14" fillId="33" borderId="0" xfId="0" applyNumberFormat="1" applyFont="1" applyFill="1" applyAlignment="1">
      <alignment horizontal="right"/>
    </xf>
    <xf numFmtId="169" fontId="13" fillId="33" borderId="12" xfId="0" applyNumberFormat="1" applyFont="1" applyFill="1" applyBorder="1" applyAlignment="1">
      <alignment horizontal="right" vertical="center"/>
    </xf>
    <xf numFmtId="169" fontId="13" fillId="33" borderId="0" xfId="0" applyNumberFormat="1" applyFont="1" applyFill="1" applyBorder="1" applyAlignment="1">
      <alignment horizontal="right" vertical="center"/>
    </xf>
    <xf numFmtId="169" fontId="13" fillId="33" borderId="0" xfId="0" applyNumberFormat="1" applyFont="1" applyFill="1" applyAlignment="1">
      <alignment horizontal="right"/>
    </xf>
    <xf numFmtId="169" fontId="14" fillId="33" borderId="10" xfId="0" applyNumberFormat="1" applyFont="1" applyFill="1" applyBorder="1" applyAlignment="1">
      <alignment horizontal="right"/>
    </xf>
    <xf numFmtId="169" fontId="14" fillId="33" borderId="0" xfId="0" applyNumberFormat="1" applyFont="1" applyFill="1" applyAlignment="1">
      <alignment horizontal="right" vertical="center"/>
    </xf>
    <xf numFmtId="164" fontId="13" fillId="33" borderId="0" xfId="0" applyNumberFormat="1" applyFont="1" applyFill="1" applyAlignment="1">
      <alignment horizontal="right" vertical="center"/>
    </xf>
    <xf numFmtId="169" fontId="13" fillId="33" borderId="0" xfId="0" applyNumberFormat="1" applyFont="1" applyFill="1" applyAlignment="1">
      <alignment horizontal="right" vertical="center"/>
    </xf>
    <xf numFmtId="164" fontId="14" fillId="33" borderId="13" xfId="0" applyNumberFormat="1" applyFont="1" applyFill="1" applyBorder="1" applyAlignment="1">
      <alignment horizontal="right" vertical="center"/>
    </xf>
    <xf numFmtId="169" fontId="13" fillId="33" borderId="13" xfId="0" applyNumberFormat="1" applyFont="1" applyFill="1" applyBorder="1" applyAlignment="1">
      <alignment horizontal="right" vertical="center"/>
    </xf>
    <xf numFmtId="169" fontId="22" fillId="33" borderId="0" xfId="0" applyNumberFormat="1" applyFont="1" applyFill="1" applyAlignment="1">
      <alignment/>
    </xf>
    <xf numFmtId="169" fontId="21" fillId="33" borderId="0" xfId="0" applyNumberFormat="1" applyFont="1" applyFill="1" applyAlignment="1">
      <alignment/>
    </xf>
    <xf numFmtId="164" fontId="13" fillId="33" borderId="10" xfId="0" applyNumberFormat="1" applyFont="1" applyFill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vertical="center"/>
    </xf>
    <xf numFmtId="0" fontId="18" fillId="33" borderId="14" xfId="0" applyFont="1" applyFill="1" applyBorder="1" applyAlignment="1">
      <alignment/>
    </xf>
    <xf numFmtId="164" fontId="18" fillId="33" borderId="13" xfId="0" applyNumberFormat="1" applyFont="1" applyFill="1" applyBorder="1" applyAlignment="1">
      <alignment vertical="center"/>
    </xf>
    <xf numFmtId="164" fontId="14" fillId="0" borderId="0" xfId="0" applyNumberFormat="1" applyFont="1" applyFill="1" applyAlignment="1">
      <alignment horizontal="right"/>
    </xf>
    <xf numFmtId="164" fontId="15" fillId="33" borderId="10" xfId="0" applyNumberFormat="1" applyFont="1" applyFill="1" applyBorder="1" applyAlignment="1">
      <alignment horizontal="right"/>
    </xf>
    <xf numFmtId="164" fontId="14" fillId="33" borderId="10" xfId="0" applyNumberFormat="1" applyFont="1" applyFill="1" applyBorder="1" applyAlignment="1">
      <alignment horizontal="right"/>
    </xf>
    <xf numFmtId="164" fontId="13" fillId="33" borderId="14" xfId="0" applyNumberFormat="1" applyFont="1" applyFill="1" applyBorder="1" applyAlignment="1">
      <alignment horizontal="right" vertical="center"/>
    </xf>
    <xf numFmtId="164" fontId="14" fillId="33" borderId="0" xfId="0" applyNumberFormat="1" applyFont="1" applyFill="1" applyAlignment="1">
      <alignment horizontal="right" vertical="center"/>
    </xf>
    <xf numFmtId="164" fontId="13" fillId="33" borderId="13" xfId="0" applyNumberFormat="1" applyFont="1" applyFill="1" applyBorder="1" applyAlignment="1">
      <alignment horizontal="right" vertical="center"/>
    </xf>
    <xf numFmtId="0" fontId="25" fillId="33" borderId="0" xfId="0" applyFont="1" applyFill="1" applyAlignment="1">
      <alignment/>
    </xf>
    <xf numFmtId="165" fontId="14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/>
    </xf>
    <xf numFmtId="165" fontId="14" fillId="33" borderId="0" xfId="0" applyNumberFormat="1" applyFont="1" applyFill="1" applyAlignment="1">
      <alignment horizontal="right"/>
    </xf>
    <xf numFmtId="165" fontId="0" fillId="33" borderId="0" xfId="0" applyNumberFormat="1" applyFill="1" applyAlignment="1">
      <alignment/>
    </xf>
    <xf numFmtId="0" fontId="7" fillId="33" borderId="0" xfId="0" applyFont="1" applyFill="1" applyAlignment="1">
      <alignment horizontal="left"/>
    </xf>
    <xf numFmtId="165" fontId="13" fillId="33" borderId="12" xfId="0" applyNumberFormat="1" applyFont="1" applyFill="1" applyBorder="1" applyAlignment="1">
      <alignment horizontal="right" vertical="center"/>
    </xf>
    <xf numFmtId="165" fontId="13" fillId="33" borderId="0" xfId="0" applyNumberFormat="1" applyFont="1" applyFill="1" applyAlignment="1">
      <alignment horizontal="right"/>
    </xf>
    <xf numFmtId="165" fontId="13" fillId="33" borderId="0" xfId="0" applyNumberFormat="1" applyFont="1" applyFill="1" applyAlignment="1">
      <alignment horizontal="right"/>
    </xf>
    <xf numFmtId="165" fontId="13" fillId="33" borderId="10" xfId="0" applyNumberFormat="1" applyFont="1" applyFill="1" applyBorder="1" applyAlignment="1">
      <alignment horizontal="right"/>
    </xf>
    <xf numFmtId="165" fontId="13" fillId="33" borderId="12" xfId="0" applyNumberFormat="1" applyFont="1" applyFill="1" applyBorder="1" applyAlignment="1">
      <alignment horizontal="right" vertical="center"/>
    </xf>
    <xf numFmtId="165" fontId="13" fillId="0" borderId="12" xfId="0" applyNumberFormat="1" applyFont="1" applyFill="1" applyBorder="1" applyAlignment="1">
      <alignment horizontal="right"/>
    </xf>
    <xf numFmtId="165" fontId="13" fillId="33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8" fillId="33" borderId="11" xfId="0" applyFont="1" applyFill="1" applyBorder="1" applyAlignment="1">
      <alignment horizontal="right"/>
    </xf>
    <xf numFmtId="169" fontId="8" fillId="33" borderId="11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140625" style="2" customWidth="1"/>
    <col min="2" max="3" width="8.57421875" style="2" customWidth="1"/>
    <col min="4" max="4" width="16.421875" style="2" customWidth="1"/>
    <col min="5" max="5" width="15.00390625" style="2" customWidth="1"/>
    <col min="6" max="6" width="9.140625" style="2" customWidth="1"/>
    <col min="7" max="7" width="13.8515625" style="2" customWidth="1"/>
    <col min="8" max="8" width="3.421875" style="2" hidden="1" customWidth="1"/>
    <col min="9" max="9" width="2.57421875" style="2" customWidth="1"/>
    <col min="10" max="10" width="13.7109375" style="2" customWidth="1"/>
    <col min="11" max="11" width="11.421875" style="2" customWidth="1"/>
    <col min="12" max="14" width="12.00390625" style="2" customWidth="1"/>
    <col min="15" max="15" width="12.28125" style="2" customWidth="1"/>
    <col min="16" max="16" width="2.57421875" style="2" customWidth="1"/>
    <col min="17" max="17" width="22.00390625" style="3" customWidth="1"/>
    <col min="18" max="16384" width="9.140625" style="2" customWidth="1"/>
  </cols>
  <sheetData>
    <row r="1" spans="1:17" s="24" customFormat="1" ht="22.5" customHeight="1">
      <c r="A1" s="22" t="s">
        <v>124</v>
      </c>
      <c r="B1" s="23"/>
      <c r="C1" s="23"/>
      <c r="D1" s="23"/>
      <c r="E1" s="23"/>
      <c r="G1" s="100"/>
      <c r="J1" s="102" t="s">
        <v>125</v>
      </c>
      <c r="K1" s="103"/>
      <c r="L1" s="103"/>
      <c r="M1" s="103"/>
      <c r="N1" s="103"/>
      <c r="O1" s="103"/>
      <c r="P1" s="103"/>
      <c r="Q1" s="103"/>
    </row>
    <row r="2" spans="1:17" s="1" customFormat="1" ht="15" customHeight="1">
      <c r="A2" s="18" t="s">
        <v>76</v>
      </c>
      <c r="B2" s="18"/>
      <c r="J2" s="104" t="s">
        <v>76</v>
      </c>
      <c r="K2" s="105"/>
      <c r="L2" s="105"/>
      <c r="M2" s="105"/>
      <c r="N2" s="105"/>
      <c r="O2" s="105"/>
      <c r="P2" s="105"/>
      <c r="Q2" s="105"/>
    </row>
    <row r="3" spans="1:17" ht="11.25" customHeight="1" thickBot="1">
      <c r="A3" s="183" t="s">
        <v>0</v>
      </c>
      <c r="B3" s="183"/>
      <c r="C3" s="183"/>
      <c r="D3" s="183"/>
      <c r="E3" s="183"/>
      <c r="F3" s="183"/>
      <c r="G3" s="183"/>
      <c r="H3" s="183"/>
      <c r="J3" s="183" t="s">
        <v>0</v>
      </c>
      <c r="K3" s="183"/>
      <c r="L3" s="183"/>
      <c r="M3" s="183"/>
      <c r="N3" s="183"/>
      <c r="O3" s="183"/>
      <c r="P3" s="183"/>
      <c r="Q3" s="183"/>
    </row>
    <row r="4" spans="1:17" s="41" customFormat="1" ht="11.25" customHeight="1" thickTop="1">
      <c r="A4" s="55"/>
      <c r="B4" s="56" t="s">
        <v>1</v>
      </c>
      <c r="C4" s="56" t="s">
        <v>1</v>
      </c>
      <c r="D4" s="117" t="s">
        <v>87</v>
      </c>
      <c r="E4" s="117" t="s">
        <v>106</v>
      </c>
      <c r="F4" s="56" t="s">
        <v>67</v>
      </c>
      <c r="G4" s="56" t="s">
        <v>70</v>
      </c>
      <c r="H4" s="56"/>
      <c r="I4" s="56"/>
      <c r="J4" s="56" t="s">
        <v>82</v>
      </c>
      <c r="K4" s="56" t="s">
        <v>58</v>
      </c>
      <c r="L4" s="56" t="s">
        <v>49</v>
      </c>
      <c r="M4" s="56" t="s">
        <v>50</v>
      </c>
      <c r="N4" s="56" t="s">
        <v>114</v>
      </c>
      <c r="O4" s="56" t="s">
        <v>61</v>
      </c>
      <c r="P4" s="56"/>
      <c r="Q4" s="50"/>
    </row>
    <row r="5" spans="1:17" s="41" customFormat="1" ht="11.25" customHeight="1">
      <c r="A5" s="55"/>
      <c r="B5" s="56" t="s">
        <v>53</v>
      </c>
      <c r="C5" s="56"/>
      <c r="D5" s="117" t="s">
        <v>107</v>
      </c>
      <c r="E5" s="117" t="s">
        <v>108</v>
      </c>
      <c r="F5" s="56" t="s">
        <v>54</v>
      </c>
      <c r="G5" s="56"/>
      <c r="H5" s="56"/>
      <c r="I5" s="56"/>
      <c r="J5" s="56" t="s">
        <v>71</v>
      </c>
      <c r="K5" s="56" t="s">
        <v>69</v>
      </c>
      <c r="L5" s="56"/>
      <c r="M5" s="56" t="s">
        <v>128</v>
      </c>
      <c r="N5" s="56" t="s">
        <v>119</v>
      </c>
      <c r="O5" s="56" t="s">
        <v>62</v>
      </c>
      <c r="P5" s="56"/>
      <c r="Q5" s="50"/>
    </row>
    <row r="6" spans="1:17" s="41" customFormat="1" ht="11.25" customHeight="1" thickBot="1">
      <c r="A6" s="66"/>
      <c r="B6" s="65"/>
      <c r="C6" s="65"/>
      <c r="D6" s="118" t="s">
        <v>109</v>
      </c>
      <c r="E6" s="118" t="s">
        <v>113</v>
      </c>
      <c r="F6" s="65"/>
      <c r="G6" s="65"/>
      <c r="H6" s="67"/>
      <c r="I6" s="56"/>
      <c r="J6" s="65" t="s">
        <v>72</v>
      </c>
      <c r="K6" s="65" t="s">
        <v>60</v>
      </c>
      <c r="L6" s="65"/>
      <c r="M6" s="68" t="s">
        <v>129</v>
      </c>
      <c r="N6" s="126"/>
      <c r="O6" s="65"/>
      <c r="P6" s="65"/>
      <c r="Q6" s="44"/>
    </row>
    <row r="7" spans="1:17" s="41" customFormat="1" ht="11.25" customHeight="1" thickTop="1">
      <c r="A7" s="50" t="s">
        <v>2</v>
      </c>
      <c r="B7" s="51"/>
      <c r="C7" s="51"/>
      <c r="D7" s="51"/>
      <c r="E7" s="51"/>
      <c r="F7" s="51"/>
      <c r="G7" s="108"/>
      <c r="H7" s="51"/>
      <c r="I7" s="51"/>
      <c r="J7" s="108"/>
      <c r="K7" s="51"/>
      <c r="L7" s="51"/>
      <c r="M7" s="51"/>
      <c r="N7" s="51"/>
      <c r="O7" s="51"/>
      <c r="Q7" s="50" t="s">
        <v>2</v>
      </c>
    </row>
    <row r="8" spans="1:36" ht="10.5" customHeight="1">
      <c r="A8" s="19" t="s">
        <v>3</v>
      </c>
      <c r="B8" s="62">
        <v>164.58127947676826</v>
      </c>
      <c r="C8" s="62">
        <v>375.1552498328079</v>
      </c>
      <c r="D8" s="113">
        <v>272.1610466254266</v>
      </c>
      <c r="E8" s="62">
        <v>744.4483298761027</v>
      </c>
      <c r="F8" s="62">
        <v>277.27430189810354</v>
      </c>
      <c r="G8" s="109">
        <v>1637.7815839173502</v>
      </c>
      <c r="H8" s="69"/>
      <c r="I8" s="69"/>
      <c r="J8" s="109">
        <v>1164.7156758327574</v>
      </c>
      <c r="K8" s="62">
        <v>72.01243528378907</v>
      </c>
      <c r="L8" s="62">
        <v>452.4182810266448</v>
      </c>
      <c r="M8" s="62">
        <v>799.9943319731356</v>
      </c>
      <c r="N8" s="62">
        <v>220.0262315</v>
      </c>
      <c r="O8" s="113">
        <v>6180.568747242886</v>
      </c>
      <c r="P8" s="70"/>
      <c r="Q8" s="85" t="s">
        <v>3</v>
      </c>
      <c r="R8" s="6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0.5" customHeight="1">
      <c r="A9" s="19" t="s">
        <v>4</v>
      </c>
      <c r="B9" s="62">
        <v>0</v>
      </c>
      <c r="C9" s="62">
        <v>0</v>
      </c>
      <c r="D9" s="62">
        <v>0</v>
      </c>
      <c r="E9" s="69">
        <v>0</v>
      </c>
      <c r="F9" s="62">
        <v>0</v>
      </c>
      <c r="G9" s="109">
        <v>0</v>
      </c>
      <c r="H9" s="69"/>
      <c r="I9" s="69"/>
      <c r="J9" s="109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71"/>
      <c r="Q9" s="85" t="s">
        <v>4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0.5" customHeight="1">
      <c r="A10" s="19" t="s">
        <v>6</v>
      </c>
      <c r="B10" s="62">
        <v>0</v>
      </c>
      <c r="C10" s="62">
        <v>0</v>
      </c>
      <c r="D10" s="62">
        <v>0</v>
      </c>
      <c r="E10" s="113">
        <v>414.63207137210946</v>
      </c>
      <c r="F10" s="62">
        <v>0</v>
      </c>
      <c r="G10" s="109">
        <v>0</v>
      </c>
      <c r="H10" s="69"/>
      <c r="I10" s="69"/>
      <c r="J10" s="109">
        <v>0</v>
      </c>
      <c r="K10" s="62">
        <v>0</v>
      </c>
      <c r="L10" s="62">
        <v>0</v>
      </c>
      <c r="M10" s="62">
        <v>0</v>
      </c>
      <c r="N10" s="62">
        <v>788.6110458922849</v>
      </c>
      <c r="O10" s="62">
        <v>1203.2431172643944</v>
      </c>
      <c r="P10" s="71"/>
      <c r="Q10" s="85" t="s">
        <v>6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0.5" customHeight="1">
      <c r="A11" s="19" t="s">
        <v>7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109">
        <v>0</v>
      </c>
      <c r="H11" s="69"/>
      <c r="I11" s="69"/>
      <c r="J11" s="109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71"/>
      <c r="Q11" s="85" t="s">
        <v>7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0.5" customHeight="1">
      <c r="A12" s="19" t="s">
        <v>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109">
        <v>0</v>
      </c>
      <c r="H12" s="69"/>
      <c r="I12" s="69"/>
      <c r="J12" s="109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71"/>
      <c r="Q12" s="85" t="s">
        <v>8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0.5" customHeight="1">
      <c r="A13" s="19" t="s">
        <v>66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109">
        <v>0</v>
      </c>
      <c r="H13" s="69"/>
      <c r="I13" s="69"/>
      <c r="J13" s="109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71"/>
      <c r="Q13" s="85" t="s">
        <v>96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0.5" customHeight="1">
      <c r="A14" s="19" t="s">
        <v>9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109">
        <v>0</v>
      </c>
      <c r="H14" s="69"/>
      <c r="I14" s="69"/>
      <c r="J14" s="109">
        <v>0</v>
      </c>
      <c r="K14" s="62">
        <v>0</v>
      </c>
      <c r="L14" s="62">
        <v>0</v>
      </c>
      <c r="M14" s="62">
        <v>0</v>
      </c>
      <c r="N14" s="62">
        <v>0</v>
      </c>
      <c r="O14" s="95">
        <v>0</v>
      </c>
      <c r="P14" s="71"/>
      <c r="Q14" s="85" t="s">
        <v>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41" customFormat="1" ht="10.5" customHeight="1">
      <c r="A15" s="39" t="s">
        <v>10</v>
      </c>
      <c r="B15" s="63">
        <v>164.58127947676826</v>
      </c>
      <c r="C15" s="63">
        <v>375.1552498328079</v>
      </c>
      <c r="D15" s="63">
        <v>272.1610466254266</v>
      </c>
      <c r="E15" s="63">
        <v>1159.0804012482122</v>
      </c>
      <c r="F15" s="63">
        <v>277.27430189810354</v>
      </c>
      <c r="G15" s="110">
        <v>1637.7815839173502</v>
      </c>
      <c r="H15" s="72">
        <v>0</v>
      </c>
      <c r="I15" s="114"/>
      <c r="J15" s="110">
        <v>1164.7156758327574</v>
      </c>
      <c r="K15" s="63">
        <v>72.01243528378907</v>
      </c>
      <c r="L15" s="63">
        <v>452.4182810266448</v>
      </c>
      <c r="M15" s="63">
        <v>799.9943319731356</v>
      </c>
      <c r="N15" s="63">
        <v>1008.6372773922849</v>
      </c>
      <c r="O15" s="115">
        <v>7383.811864507281</v>
      </c>
      <c r="P15" s="74"/>
      <c r="Q15" s="86" t="s">
        <v>10</v>
      </c>
      <c r="R15" s="61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41" customFormat="1" ht="10.5" customHeight="1">
      <c r="A16" s="39" t="s">
        <v>63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111">
        <v>0</v>
      </c>
      <c r="H16" s="75"/>
      <c r="I16" s="73"/>
      <c r="J16" s="119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76"/>
      <c r="Q16" s="87" t="s">
        <v>97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41" customFormat="1" ht="10.5" customHeight="1">
      <c r="A17" s="39" t="s">
        <v>11</v>
      </c>
      <c r="B17" s="63">
        <v>164.58127947676826</v>
      </c>
      <c r="C17" s="63">
        <v>375.1552498328079</v>
      </c>
      <c r="D17" s="63">
        <v>272.1610466254266</v>
      </c>
      <c r="E17" s="63">
        <v>1159.0804012482122</v>
      </c>
      <c r="F17" s="63">
        <v>277.27430189810354</v>
      </c>
      <c r="G17" s="110">
        <v>1637.7815839173502</v>
      </c>
      <c r="H17" s="72">
        <v>0</v>
      </c>
      <c r="I17" s="114"/>
      <c r="J17" s="110">
        <v>1164.7156758327574</v>
      </c>
      <c r="K17" s="63">
        <v>72.01243528378907</v>
      </c>
      <c r="L17" s="63">
        <v>452.4182810266448</v>
      </c>
      <c r="M17" s="63">
        <v>799.9943319731356</v>
      </c>
      <c r="N17" s="63">
        <v>1008.6372773922849</v>
      </c>
      <c r="O17" s="63">
        <v>7383.811864507281</v>
      </c>
      <c r="P17" s="74"/>
      <c r="Q17" s="86" t="s">
        <v>11</v>
      </c>
      <c r="R17" s="61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0.5" customHeight="1">
      <c r="A18" s="9" t="s">
        <v>12</v>
      </c>
      <c r="B18" s="64">
        <v>0</v>
      </c>
      <c r="C18" s="64">
        <v>0</v>
      </c>
      <c r="D18" s="64">
        <v>231.90317822139266</v>
      </c>
      <c r="E18" s="64">
        <v>956.0958737290915</v>
      </c>
      <c r="F18" s="64">
        <v>209.35221384060353</v>
      </c>
      <c r="G18" s="112">
        <v>1624.2011479173502</v>
      </c>
      <c r="H18" s="77">
        <v>0</v>
      </c>
      <c r="I18" s="77"/>
      <c r="J18" s="112">
        <v>993.0735712694187</v>
      </c>
      <c r="K18" s="64">
        <v>1.7197</v>
      </c>
      <c r="L18" s="64">
        <v>452.4182810266448</v>
      </c>
      <c r="M18" s="64">
        <v>799.9943319731356</v>
      </c>
      <c r="N18" s="64">
        <v>0</v>
      </c>
      <c r="O18" s="64">
        <v>5268.758297977637</v>
      </c>
      <c r="P18" s="78"/>
      <c r="Q18" s="88" t="s">
        <v>12</v>
      </c>
      <c r="R18" s="61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0.5" customHeight="1">
      <c r="A19" s="19" t="s">
        <v>13</v>
      </c>
      <c r="B19" s="62">
        <v>0</v>
      </c>
      <c r="C19" s="62">
        <v>0</v>
      </c>
      <c r="D19" s="62">
        <v>231.90317822139266</v>
      </c>
      <c r="E19" s="62">
        <v>956.0958737290915</v>
      </c>
      <c r="F19" s="62">
        <v>209.35221384060353</v>
      </c>
      <c r="G19" s="109">
        <v>1624.2011479173502</v>
      </c>
      <c r="H19" s="69">
        <v>0</v>
      </c>
      <c r="I19" s="69"/>
      <c r="J19" s="109">
        <v>993.0735712694187</v>
      </c>
      <c r="K19" s="62">
        <v>1.7197</v>
      </c>
      <c r="L19" s="62">
        <v>452.4182810266448</v>
      </c>
      <c r="M19" s="62">
        <v>799.9943319731356</v>
      </c>
      <c r="N19" s="62">
        <v>0</v>
      </c>
      <c r="O19" s="62">
        <v>5268.758297977637</v>
      </c>
      <c r="P19" s="70"/>
      <c r="Q19" s="85" t="s">
        <v>13</v>
      </c>
      <c r="R19" s="61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0.5" customHeight="1">
      <c r="A20" s="19" t="s">
        <v>14</v>
      </c>
      <c r="B20" s="62">
        <v>0</v>
      </c>
      <c r="C20" s="62">
        <v>0</v>
      </c>
      <c r="D20" s="62">
        <v>167.773609926017</v>
      </c>
      <c r="E20" s="62">
        <v>475.3634328860032</v>
      </c>
      <c r="F20" s="62">
        <v>0</v>
      </c>
      <c r="G20" s="109">
        <v>0</v>
      </c>
      <c r="H20" s="69"/>
      <c r="I20" s="69"/>
      <c r="J20" s="62">
        <v>51.628896212535004</v>
      </c>
      <c r="K20" s="62">
        <v>0</v>
      </c>
      <c r="L20" s="62">
        <v>369.2276567452966</v>
      </c>
      <c r="M20" s="62">
        <v>593.6161384073947</v>
      </c>
      <c r="N20" s="62">
        <v>0</v>
      </c>
      <c r="O20" s="62">
        <v>1657.6097341772465</v>
      </c>
      <c r="P20" s="71"/>
      <c r="Q20" s="85" t="s">
        <v>14</v>
      </c>
      <c r="R20" s="61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0.5" customHeight="1">
      <c r="A21" s="19" t="s">
        <v>15</v>
      </c>
      <c r="B21" s="62">
        <v>0</v>
      </c>
      <c r="C21" s="62">
        <v>0</v>
      </c>
      <c r="D21" s="62">
        <v>64.12956829537566</v>
      </c>
      <c r="E21" s="62">
        <v>480.73244084308834</v>
      </c>
      <c r="F21" s="62">
        <v>209.35221384060353</v>
      </c>
      <c r="G21" s="109">
        <v>1624.2011479173502</v>
      </c>
      <c r="H21" s="69"/>
      <c r="I21" s="69"/>
      <c r="J21" s="62">
        <v>941.4446750568837</v>
      </c>
      <c r="K21" s="62">
        <v>1.7197</v>
      </c>
      <c r="L21" s="113">
        <v>83.19062428134822</v>
      </c>
      <c r="M21" s="62">
        <v>206.37819356574084</v>
      </c>
      <c r="N21" s="62">
        <v>0</v>
      </c>
      <c r="O21" s="62">
        <v>3611.1485638003905</v>
      </c>
      <c r="P21" s="70"/>
      <c r="Q21" s="85" t="s">
        <v>15</v>
      </c>
      <c r="R21" s="6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0.5" customHeight="1">
      <c r="A22" s="19" t="s">
        <v>74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9"/>
      <c r="I22" s="69"/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70"/>
      <c r="Q22" s="85" t="s">
        <v>74</v>
      </c>
      <c r="R22" s="61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0.5" customHeight="1">
      <c r="A23" s="19" t="s">
        <v>16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9"/>
      <c r="I23" s="69"/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71"/>
      <c r="Q23" s="85" t="s">
        <v>16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0.5" customHeight="1">
      <c r="A24" s="19" t="s">
        <v>17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9"/>
      <c r="I24" s="69"/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71"/>
      <c r="Q24" s="85" t="s">
        <v>17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10.5" customHeight="1">
      <c r="A25" s="19" t="s">
        <v>18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9"/>
      <c r="I25" s="69"/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71"/>
      <c r="Q25" s="85" t="s">
        <v>18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0.5" customHeight="1">
      <c r="A26" s="19" t="s">
        <v>19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9"/>
      <c r="I26" s="69"/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71"/>
      <c r="Q26" s="85" t="s">
        <v>19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0.5" customHeight="1">
      <c r="A27" s="19" t="s">
        <v>20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9"/>
      <c r="I27" s="69"/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79"/>
      <c r="Q27" s="89" t="s">
        <v>20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41" customFormat="1" ht="11.25" customHeight="1">
      <c r="A28" s="52" t="s">
        <v>21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80"/>
      <c r="I28" s="73"/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62">
        <v>0</v>
      </c>
      <c r="P28" s="120"/>
      <c r="Q28" s="90" t="s">
        <v>21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0.5" customHeight="1">
      <c r="A29" s="19" t="s">
        <v>13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9"/>
      <c r="I29" s="69"/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121"/>
      <c r="Q29" s="85" t="s">
        <v>13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0.5" customHeight="1">
      <c r="A30" s="19" t="s">
        <v>22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9"/>
      <c r="I30" s="69"/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121"/>
      <c r="Q30" s="85" t="s">
        <v>22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10.5" customHeight="1">
      <c r="A31" s="19" t="s">
        <v>16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9"/>
      <c r="I31" s="69"/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121"/>
      <c r="Q31" s="85" t="s">
        <v>16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ht="10.5" customHeight="1">
      <c r="A32" s="19" t="s">
        <v>23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9"/>
      <c r="I32" s="69"/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121"/>
      <c r="Q32" s="85" t="s">
        <v>23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ht="10.5" customHeight="1">
      <c r="A33" s="19" t="s">
        <v>17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9"/>
      <c r="I33" s="69"/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121"/>
      <c r="Q33" s="85" t="s">
        <v>17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10.5" customHeight="1">
      <c r="A34" s="19" t="s">
        <v>18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9"/>
      <c r="I34" s="69"/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121"/>
      <c r="Q34" s="85" t="s">
        <v>18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ht="10.5" customHeight="1">
      <c r="A35" s="19" t="s">
        <v>19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9"/>
      <c r="I35" s="69"/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121"/>
      <c r="Q35" s="85" t="s">
        <v>19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ht="10.5" customHeight="1">
      <c r="A36" s="19" t="s">
        <v>24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9"/>
      <c r="I36" s="69"/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121"/>
      <c r="Q36" s="85" t="s">
        <v>24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10.5" customHeight="1">
      <c r="A37" s="19" t="s">
        <v>20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9"/>
      <c r="I37" s="69"/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121"/>
      <c r="Q37" s="85" t="s">
        <v>20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10.5" customHeight="1">
      <c r="A38" s="9" t="s">
        <v>25</v>
      </c>
      <c r="B38" s="64">
        <v>0</v>
      </c>
      <c r="C38" s="64">
        <v>0</v>
      </c>
      <c r="D38" s="77">
        <v>0</v>
      </c>
      <c r="E38" s="77">
        <v>0</v>
      </c>
      <c r="F38" s="64">
        <v>0</v>
      </c>
      <c r="G38" s="64">
        <v>0</v>
      </c>
      <c r="H38" s="77"/>
      <c r="I38" s="69"/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95">
        <v>0</v>
      </c>
      <c r="P38" s="121"/>
      <c r="Q38" s="88" t="s">
        <v>25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41" customFormat="1" ht="11.25" customHeight="1">
      <c r="A39" s="39" t="s">
        <v>26</v>
      </c>
      <c r="B39" s="63">
        <v>164.58127947676826</v>
      </c>
      <c r="C39" s="63">
        <v>375.1552498328079</v>
      </c>
      <c r="D39" s="63">
        <v>40.25786840403394</v>
      </c>
      <c r="E39" s="63">
        <v>202.98452751912055</v>
      </c>
      <c r="F39" s="63">
        <v>67.9220880575</v>
      </c>
      <c r="G39" s="63">
        <v>13.580435999999999</v>
      </c>
      <c r="H39" s="72">
        <v>0</v>
      </c>
      <c r="I39" s="114"/>
      <c r="J39" s="63">
        <v>171.64210456333865</v>
      </c>
      <c r="K39" s="63">
        <v>70.29273528378907</v>
      </c>
      <c r="L39" s="63">
        <v>0</v>
      </c>
      <c r="M39" s="63">
        <v>0</v>
      </c>
      <c r="N39" s="63">
        <v>1008.6372773922849</v>
      </c>
      <c r="O39" s="107">
        <v>2115.0535665296434</v>
      </c>
      <c r="P39" s="72"/>
      <c r="Q39" s="86" t="s">
        <v>26</v>
      </c>
      <c r="R39" s="61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1.25" customHeight="1">
      <c r="A40" s="9" t="s">
        <v>27</v>
      </c>
      <c r="B40" s="64">
        <v>164.58127947676826</v>
      </c>
      <c r="C40" s="64">
        <v>0</v>
      </c>
      <c r="D40" s="64">
        <v>38.25441790403394</v>
      </c>
      <c r="E40" s="64">
        <v>68.94502106237177</v>
      </c>
      <c r="F40" s="64">
        <v>0</v>
      </c>
      <c r="G40" s="64">
        <v>13.580435999999999</v>
      </c>
      <c r="H40" s="77"/>
      <c r="I40" s="69"/>
      <c r="J40" s="64">
        <v>101.66663861338948</v>
      </c>
      <c r="K40" s="64">
        <v>0</v>
      </c>
      <c r="L40" s="64">
        <v>0</v>
      </c>
      <c r="M40" s="64">
        <v>0</v>
      </c>
      <c r="N40" s="64">
        <v>0</v>
      </c>
      <c r="O40" s="64">
        <v>387.02779305656344</v>
      </c>
      <c r="P40" s="83"/>
      <c r="Q40" s="88" t="s">
        <v>27</v>
      </c>
      <c r="R40" s="61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ht="10.5" customHeight="1">
      <c r="A41" s="19" t="s">
        <v>28</v>
      </c>
      <c r="B41" s="62">
        <v>164.58127947676826</v>
      </c>
      <c r="C41" s="62">
        <v>0</v>
      </c>
      <c r="D41" s="62">
        <v>38.25441790403394</v>
      </c>
      <c r="E41" s="62">
        <v>68.94502106237177</v>
      </c>
      <c r="F41" s="62">
        <v>0</v>
      </c>
      <c r="G41" s="62">
        <v>13.580435999999999</v>
      </c>
      <c r="H41" s="69"/>
      <c r="I41" s="69"/>
      <c r="J41" s="62">
        <v>101.66663861338948</v>
      </c>
      <c r="K41" s="62">
        <v>0</v>
      </c>
      <c r="L41" s="62">
        <v>0</v>
      </c>
      <c r="M41" s="62">
        <v>0</v>
      </c>
      <c r="N41" s="62">
        <v>0</v>
      </c>
      <c r="O41" s="62">
        <v>387.02779305656344</v>
      </c>
      <c r="P41" s="71"/>
      <c r="Q41" s="85" t="s">
        <v>28</v>
      </c>
      <c r="R41" s="61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ht="10.5" customHeight="1">
      <c r="A42" s="19" t="s">
        <v>29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9"/>
      <c r="I42" s="69"/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71"/>
      <c r="Q42" s="85" t="s">
        <v>29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ht="10.5" customHeight="1">
      <c r="A43" s="19" t="s">
        <v>30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9"/>
      <c r="I43" s="69"/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71"/>
      <c r="Q43" s="85" t="s">
        <v>30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ht="10.5" customHeight="1">
      <c r="A44" s="19" t="s">
        <v>31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9"/>
      <c r="I44" s="69"/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71"/>
      <c r="Q44" s="85" t="s">
        <v>31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10.5" customHeight="1">
      <c r="A45" s="19" t="s">
        <v>32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9"/>
      <c r="I45" s="69"/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71"/>
      <c r="Q45" s="85" t="s">
        <v>32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0.5" customHeight="1">
      <c r="A46" s="19" t="s">
        <v>78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9"/>
      <c r="I46" s="69"/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71"/>
      <c r="Q46" s="85" t="s">
        <v>78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ht="10.5" customHeight="1">
      <c r="A47" s="19" t="s">
        <v>79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9"/>
      <c r="I47" s="69"/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71"/>
      <c r="Q47" s="85" t="s">
        <v>79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0.5" customHeight="1">
      <c r="A48" s="19" t="s">
        <v>33</v>
      </c>
      <c r="B48" s="62">
        <v>0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9"/>
      <c r="I48" s="69"/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71"/>
      <c r="Q48" s="85" t="s">
        <v>33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ht="10.5" customHeight="1">
      <c r="A49" s="19" t="s">
        <v>80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9"/>
      <c r="I49" s="69"/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71"/>
      <c r="Q49" s="85" t="s">
        <v>80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0.5" customHeight="1">
      <c r="A50" s="19" t="s">
        <v>34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9"/>
      <c r="I50" s="69"/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71"/>
      <c r="Q50" s="85" t="s">
        <v>34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ht="10.5" customHeight="1">
      <c r="A51" s="19" t="s">
        <v>81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9"/>
      <c r="I51" s="69"/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71"/>
      <c r="Q51" s="85" t="s">
        <v>81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ht="10.5" customHeight="1">
      <c r="A52" s="19" t="s">
        <v>35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9"/>
      <c r="I52" s="69"/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71"/>
      <c r="Q52" s="85" t="s">
        <v>35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ht="10.5" customHeight="1">
      <c r="A53" s="19" t="s">
        <v>36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9"/>
      <c r="I53" s="69"/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71"/>
      <c r="Q53" s="85" t="s">
        <v>36</v>
      </c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ht="10.5" customHeight="1">
      <c r="A54" s="9" t="s">
        <v>37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77"/>
      <c r="I54" s="69"/>
      <c r="J54" s="62">
        <v>0</v>
      </c>
      <c r="K54" s="62">
        <v>0</v>
      </c>
      <c r="L54" s="62">
        <v>0</v>
      </c>
      <c r="M54" s="62">
        <v>0</v>
      </c>
      <c r="N54" s="64">
        <v>1008.6372773922849</v>
      </c>
      <c r="O54" s="64">
        <v>1008.6372773922849</v>
      </c>
      <c r="P54" s="71"/>
      <c r="Q54" s="88" t="s">
        <v>37</v>
      </c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ht="10.5" customHeight="1">
      <c r="A55" s="19" t="s">
        <v>38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9"/>
      <c r="I55" s="69"/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71"/>
      <c r="Q55" s="85" t="s">
        <v>38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10.5" customHeight="1">
      <c r="A56" s="19" t="s">
        <v>39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9"/>
      <c r="I56" s="69"/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71"/>
      <c r="Q56" s="85" t="s">
        <v>39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ht="10.5" customHeight="1">
      <c r="A57" s="19" t="s">
        <v>40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9"/>
      <c r="I57" s="69"/>
      <c r="J57" s="62">
        <v>0</v>
      </c>
      <c r="K57" s="62">
        <v>0</v>
      </c>
      <c r="L57" s="62">
        <v>0</v>
      </c>
      <c r="M57" s="62">
        <v>0</v>
      </c>
      <c r="N57" s="62">
        <v>1008.6372773922849</v>
      </c>
      <c r="O57" s="62">
        <v>1008.6372773922849</v>
      </c>
      <c r="P57" s="71"/>
      <c r="Q57" s="85" t="s">
        <v>40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ht="10.5" customHeight="1">
      <c r="A58" s="19" t="s">
        <v>41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9"/>
      <c r="I58" s="69"/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71"/>
      <c r="Q58" s="85" t="s">
        <v>41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ht="10.5" customHeight="1">
      <c r="A59" s="19" t="s">
        <v>42</v>
      </c>
      <c r="B59" s="62">
        <v>0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9"/>
      <c r="I59" s="69"/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71"/>
      <c r="Q59" s="85" t="s">
        <v>42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10.5" customHeight="1">
      <c r="A60" s="9" t="s">
        <v>20</v>
      </c>
      <c r="B60" s="64">
        <v>0</v>
      </c>
      <c r="C60" s="64">
        <v>375.1552498328079</v>
      </c>
      <c r="D60" s="64">
        <v>2.0034505</v>
      </c>
      <c r="E60" s="64">
        <v>134.0395064567488</v>
      </c>
      <c r="F60" s="64">
        <v>67.9220880575</v>
      </c>
      <c r="G60" s="64">
        <v>0</v>
      </c>
      <c r="H60" s="77">
        <v>0</v>
      </c>
      <c r="I60" s="77"/>
      <c r="J60" s="64">
        <v>69.97546594994915</v>
      </c>
      <c r="K60" s="64">
        <v>70.29273528378907</v>
      </c>
      <c r="L60" s="64">
        <v>0</v>
      </c>
      <c r="M60" s="64">
        <v>0</v>
      </c>
      <c r="N60" s="64">
        <v>0</v>
      </c>
      <c r="O60" s="64">
        <v>719.3884960807949</v>
      </c>
      <c r="P60" s="83"/>
      <c r="Q60" s="88" t="s">
        <v>20</v>
      </c>
      <c r="R60" s="61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ht="10.5" customHeight="1">
      <c r="A61" s="19" t="s">
        <v>43</v>
      </c>
      <c r="B61" s="62">
        <v>0</v>
      </c>
      <c r="C61" s="62">
        <v>375.1552498328079</v>
      </c>
      <c r="D61" s="62">
        <v>0</v>
      </c>
      <c r="E61" s="62">
        <v>0</v>
      </c>
      <c r="F61" s="62">
        <v>0</v>
      </c>
      <c r="G61" s="62">
        <v>0</v>
      </c>
      <c r="H61" s="69"/>
      <c r="I61" s="69"/>
      <c r="J61" s="62">
        <v>15.82222028060136</v>
      </c>
      <c r="K61" s="62">
        <v>69.46418382378907</v>
      </c>
      <c r="L61" s="62">
        <v>0</v>
      </c>
      <c r="M61" s="62">
        <v>0</v>
      </c>
      <c r="N61" s="62">
        <v>0</v>
      </c>
      <c r="O61" s="62">
        <v>460.44165393719834</v>
      </c>
      <c r="P61" s="71"/>
      <c r="Q61" s="85" t="s">
        <v>43</v>
      </c>
      <c r="R61" s="61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ht="10.5" customHeight="1">
      <c r="A62" s="19" t="s">
        <v>44</v>
      </c>
      <c r="B62" s="62">
        <v>0</v>
      </c>
      <c r="C62" s="62">
        <v>0</v>
      </c>
      <c r="D62" s="62">
        <v>0</v>
      </c>
      <c r="E62" s="62">
        <v>0</v>
      </c>
      <c r="F62" s="62">
        <v>67.9220880575</v>
      </c>
      <c r="G62" s="62">
        <v>0</v>
      </c>
      <c r="H62" s="69"/>
      <c r="I62" s="69"/>
      <c r="J62" s="62">
        <v>45.29521459926738</v>
      </c>
      <c r="K62" s="62">
        <v>0.41427573</v>
      </c>
      <c r="L62" s="62">
        <v>0</v>
      </c>
      <c r="M62" s="62">
        <v>0</v>
      </c>
      <c r="N62" s="62">
        <v>0</v>
      </c>
      <c r="O62" s="62">
        <v>113.63157838676739</v>
      </c>
      <c r="P62" s="71"/>
      <c r="Q62" s="85" t="s">
        <v>44</v>
      </c>
      <c r="R62" s="61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ht="10.5" customHeight="1">
      <c r="A63" s="19" t="s">
        <v>45</v>
      </c>
      <c r="B63" s="62">
        <v>0</v>
      </c>
      <c r="C63" s="62">
        <v>0</v>
      </c>
      <c r="D63" s="62">
        <v>0</v>
      </c>
      <c r="E63" s="62">
        <v>0</v>
      </c>
      <c r="F63" s="62">
        <v>0</v>
      </c>
      <c r="G63" s="62">
        <v>0</v>
      </c>
      <c r="H63" s="69"/>
      <c r="I63" s="69"/>
      <c r="J63" s="62">
        <v>8.858031070080418</v>
      </c>
      <c r="K63" s="62">
        <v>0.41427573</v>
      </c>
      <c r="L63" s="62">
        <v>0</v>
      </c>
      <c r="M63" s="62">
        <v>0</v>
      </c>
      <c r="N63" s="62">
        <v>0</v>
      </c>
      <c r="O63" s="62">
        <v>9.272306800080418</v>
      </c>
      <c r="P63" s="71"/>
      <c r="Q63" s="85" t="s">
        <v>45</v>
      </c>
      <c r="R63" s="61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0.5" customHeight="1">
      <c r="A64" s="19" t="s">
        <v>46</v>
      </c>
      <c r="B64" s="62">
        <v>0</v>
      </c>
      <c r="C64" s="62">
        <v>0</v>
      </c>
      <c r="D64" s="62">
        <v>2.0034505</v>
      </c>
      <c r="E64" s="62">
        <v>134.0395064567488</v>
      </c>
      <c r="F64" s="62">
        <v>0</v>
      </c>
      <c r="G64" s="62">
        <v>0</v>
      </c>
      <c r="H64" s="69"/>
      <c r="I64" s="69"/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136.0429569567488</v>
      </c>
      <c r="P64" s="71"/>
      <c r="Q64" s="85" t="s">
        <v>46</v>
      </c>
      <c r="R64" s="61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ht="11.25" customHeight="1">
      <c r="A65" s="19" t="s">
        <v>47</v>
      </c>
      <c r="B65" s="62">
        <v>0</v>
      </c>
      <c r="C65" s="62">
        <v>0</v>
      </c>
      <c r="D65" s="62">
        <v>0</v>
      </c>
      <c r="E65" s="62">
        <v>0</v>
      </c>
      <c r="F65" s="62">
        <v>0</v>
      </c>
      <c r="G65" s="62">
        <v>0</v>
      </c>
      <c r="H65" s="69"/>
      <c r="I65" s="69"/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95">
        <v>0</v>
      </c>
      <c r="P65" s="71"/>
      <c r="Q65" s="85" t="s">
        <v>47</v>
      </c>
      <c r="R65" s="61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s="41" customFormat="1" ht="11.25" customHeight="1" thickBot="1">
      <c r="A66" s="45" t="s">
        <v>48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92">
        <v>0</v>
      </c>
      <c r="I66" s="92"/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127">
        <v>0</v>
      </c>
      <c r="P66" s="84"/>
      <c r="Q66" s="91" t="s">
        <v>48</v>
      </c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ht="2.25" customHeight="1" thickTop="1">
      <c r="A67" s="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7" ht="10.5" customHeight="1">
      <c r="A68" s="132" t="s">
        <v>51</v>
      </c>
      <c r="B68" s="85"/>
      <c r="C68" s="101"/>
      <c r="D68" s="132" t="s">
        <v>77</v>
      </c>
      <c r="E68" s="132"/>
      <c r="F68" s="101"/>
      <c r="G68" s="101"/>
    </row>
    <row r="69" spans="1:7" ht="10.5" customHeight="1">
      <c r="A69" s="132" t="s">
        <v>52</v>
      </c>
      <c r="B69" s="85"/>
      <c r="C69" s="101"/>
      <c r="D69" s="132" t="s">
        <v>130</v>
      </c>
      <c r="E69" s="132"/>
      <c r="F69" s="101"/>
      <c r="G69" s="101"/>
    </row>
    <row r="70" spans="1:7" ht="10.5" customHeight="1">
      <c r="A70" s="132" t="s">
        <v>110</v>
      </c>
      <c r="B70" s="85"/>
      <c r="C70" s="101"/>
      <c r="D70" s="101"/>
      <c r="E70" s="101"/>
      <c r="F70" s="101"/>
      <c r="G70" s="101"/>
    </row>
    <row r="71" spans="1:10" ht="10.5" customHeight="1">
      <c r="A71" s="93"/>
      <c r="B71" s="93"/>
      <c r="C71" s="93"/>
      <c r="D71" s="93"/>
      <c r="E71" s="93"/>
      <c r="F71" s="93"/>
      <c r="G71" s="93"/>
      <c r="J71" s="4"/>
    </row>
    <row r="72" spans="1:7" ht="10.5" customHeight="1">
      <c r="A72" s="93"/>
      <c r="B72" s="93"/>
      <c r="C72" s="93"/>
      <c r="D72" s="93"/>
      <c r="E72" s="93"/>
      <c r="F72" s="93"/>
      <c r="G72" s="93"/>
    </row>
  </sheetData>
  <sheetProtection/>
  <mergeCells count="2">
    <mergeCell ref="A3:H3"/>
    <mergeCell ref="J3:Q3"/>
  </mergeCells>
  <printOptions/>
  <pageMargins left="0.7480314960629921" right="0.7480314960629921" top="0.984251968503937" bottom="0.984251968503937" header="0.5118110236220472" footer="0.5118110236220472"/>
  <pageSetup firstPageNumber="200" useFirstPageNumber="1" fitToWidth="2" fitToHeight="1" horizontalDpi="1200" verticalDpi="1200" orientation="portrait" paperSize="9" scale="87" r:id="rId1"/>
  <headerFooter alignWithMargins="0">
    <oddHeader>&amp;R&amp;"Arial,Bold"RENEWABLES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71"/>
  <sheetViews>
    <sheetView zoomScalePageLayoutView="0" workbookViewId="0" topLeftCell="A37">
      <selection activeCell="J1" sqref="J1"/>
    </sheetView>
  </sheetViews>
  <sheetFormatPr defaultColWidth="9.140625" defaultRowHeight="12.75"/>
  <cols>
    <col min="1" max="1" width="19.57421875" style="2" customWidth="1"/>
    <col min="2" max="3" width="9.140625" style="2" customWidth="1"/>
    <col min="4" max="4" width="21.00390625" style="2" customWidth="1"/>
    <col min="5" max="5" width="13.8515625" style="2" customWidth="1"/>
    <col min="6" max="6" width="13.140625" style="2" customWidth="1"/>
    <col min="7" max="7" width="9.7109375" style="2" hidden="1" customWidth="1"/>
    <col min="8" max="8" width="2.57421875" style="2" customWidth="1"/>
    <col min="9" max="9" width="13.7109375" style="2" customWidth="1"/>
    <col min="10" max="10" width="11.421875" style="2" customWidth="1"/>
    <col min="11" max="12" width="12.00390625" style="2" customWidth="1"/>
    <col min="13" max="13" width="12.28125" style="2" customWidth="1"/>
    <col min="14" max="14" width="2.57421875" style="2" customWidth="1"/>
    <col min="15" max="15" width="22.00390625" style="3" customWidth="1"/>
    <col min="16" max="16384" width="9.140625" style="2" customWidth="1"/>
  </cols>
  <sheetData>
    <row r="1" spans="1:16" s="22" customFormat="1" ht="22.5" customHeight="1">
      <c r="A1" s="22" t="s">
        <v>92</v>
      </c>
      <c r="B1" s="26"/>
      <c r="C1" s="26"/>
      <c r="D1" s="26"/>
      <c r="E1" s="26"/>
      <c r="F1" s="26"/>
      <c r="G1" s="26"/>
      <c r="H1" s="26"/>
      <c r="I1" s="22" t="s">
        <v>93</v>
      </c>
      <c r="J1" s="26"/>
      <c r="K1" s="26"/>
      <c r="L1" s="26"/>
      <c r="M1" s="26"/>
      <c r="N1" s="26"/>
      <c r="O1" s="26"/>
      <c r="P1" s="24"/>
    </row>
    <row r="2" spans="1:15" s="1" customFormat="1" ht="15" customHeight="1">
      <c r="A2" s="18" t="s">
        <v>116</v>
      </c>
      <c r="B2" s="27"/>
      <c r="C2" s="27"/>
      <c r="D2" s="27"/>
      <c r="E2" s="27"/>
      <c r="F2" s="27"/>
      <c r="G2" s="27"/>
      <c r="H2" s="27"/>
      <c r="I2" s="18" t="s">
        <v>103</v>
      </c>
      <c r="J2" s="32"/>
      <c r="K2" s="27"/>
      <c r="L2" s="27"/>
      <c r="M2" s="27"/>
      <c r="N2" s="27"/>
      <c r="O2" s="27"/>
    </row>
    <row r="3" spans="1:15" ht="11.25" customHeight="1" thickBot="1">
      <c r="A3" s="184" t="s">
        <v>0</v>
      </c>
      <c r="B3" s="184"/>
      <c r="C3" s="184"/>
      <c r="D3" s="184"/>
      <c r="E3" s="184"/>
      <c r="F3" s="184"/>
      <c r="G3" s="184"/>
      <c r="H3" s="29"/>
      <c r="I3" s="184" t="s">
        <v>0</v>
      </c>
      <c r="J3" s="184"/>
      <c r="K3" s="184"/>
      <c r="L3" s="184"/>
      <c r="M3" s="184"/>
      <c r="N3" s="184"/>
      <c r="O3" s="184"/>
    </row>
    <row r="4" spans="1:15" s="41" customFormat="1" ht="11.25" customHeight="1" thickTop="1">
      <c r="A4" s="57"/>
      <c r="B4" s="56" t="s">
        <v>1</v>
      </c>
      <c r="C4" s="56" t="s">
        <v>1</v>
      </c>
      <c r="D4" s="56" t="s">
        <v>87</v>
      </c>
      <c r="E4" s="56" t="s">
        <v>67</v>
      </c>
      <c r="F4" s="56" t="s">
        <v>55</v>
      </c>
      <c r="G4" s="58"/>
      <c r="H4" s="58"/>
      <c r="I4" s="56" t="s">
        <v>82</v>
      </c>
      <c r="J4" s="56" t="s">
        <v>58</v>
      </c>
      <c r="K4" s="56" t="s">
        <v>49</v>
      </c>
      <c r="L4" s="56" t="s">
        <v>50</v>
      </c>
      <c r="M4" s="56" t="s">
        <v>61</v>
      </c>
      <c r="N4" s="58"/>
      <c r="O4" s="59"/>
    </row>
    <row r="5" spans="1:15" ht="11.25" customHeight="1">
      <c r="A5" s="25"/>
      <c r="B5" s="13" t="s">
        <v>53</v>
      </c>
      <c r="C5" s="31"/>
      <c r="D5" s="13" t="s">
        <v>88</v>
      </c>
      <c r="E5" s="13" t="s">
        <v>54</v>
      </c>
      <c r="F5" s="13" t="s">
        <v>54</v>
      </c>
      <c r="G5" s="31"/>
      <c r="H5" s="31"/>
      <c r="I5" s="13" t="s">
        <v>73</v>
      </c>
      <c r="J5" s="13" t="s">
        <v>59</v>
      </c>
      <c r="K5" s="31"/>
      <c r="L5" s="31"/>
      <c r="M5" s="13" t="s">
        <v>62</v>
      </c>
      <c r="N5" s="31"/>
      <c r="O5" s="33"/>
    </row>
    <row r="6" spans="1:15" ht="11.25" customHeight="1" thickBot="1">
      <c r="A6" s="36"/>
      <c r="B6" s="37"/>
      <c r="C6" s="37"/>
      <c r="D6" s="35" t="s">
        <v>89</v>
      </c>
      <c r="E6" s="37"/>
      <c r="F6" s="37"/>
      <c r="G6" s="28"/>
      <c r="H6" s="31"/>
      <c r="I6" s="35" t="s">
        <v>72</v>
      </c>
      <c r="J6" s="35" t="s">
        <v>60</v>
      </c>
      <c r="K6" s="37"/>
      <c r="L6" s="37"/>
      <c r="M6" s="37"/>
      <c r="N6" s="37"/>
      <c r="O6" s="38"/>
    </row>
    <row r="7" spans="1:15" s="133" customFormat="1" ht="10.5" customHeight="1" thickTop="1">
      <c r="A7" s="90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45"/>
      <c r="O7" s="90" t="s">
        <v>2</v>
      </c>
    </row>
    <row r="8" spans="1:16" s="101" customFormat="1" ht="10.5" customHeight="1">
      <c r="A8" s="85" t="s">
        <v>3</v>
      </c>
      <c r="B8" s="62">
        <v>220.8</v>
      </c>
      <c r="C8" s="62">
        <v>204.21</v>
      </c>
      <c r="D8" s="62">
        <f>80.92+183.77</f>
        <v>264.69</v>
      </c>
      <c r="E8" s="62">
        <v>168.68</v>
      </c>
      <c r="F8" s="62">
        <v>731.13</v>
      </c>
      <c r="G8" s="62"/>
      <c r="H8" s="62"/>
      <c r="I8" s="62">
        <f>0.19+38.37+594.85+71.06</f>
        <v>704.47</v>
      </c>
      <c r="J8" s="62">
        <f>0.82+11.26</f>
        <v>12.08</v>
      </c>
      <c r="K8" s="62">
        <f>372.38+64.89</f>
        <v>437.27</v>
      </c>
      <c r="L8" s="62">
        <v>81.34</v>
      </c>
      <c r="M8" s="62">
        <v>2824.94</v>
      </c>
      <c r="N8" s="146"/>
      <c r="O8" s="85" t="s">
        <v>3</v>
      </c>
      <c r="P8" s="134"/>
    </row>
    <row r="9" spans="1:15" s="101" customFormat="1" ht="10.5" customHeight="1">
      <c r="A9" s="85" t="s">
        <v>4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/>
      <c r="H9" s="62"/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146"/>
      <c r="O9" s="85" t="s">
        <v>4</v>
      </c>
    </row>
    <row r="10" spans="1:15" s="101" customFormat="1" ht="10.5" customHeight="1">
      <c r="A10" s="85" t="s">
        <v>6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/>
      <c r="H10" s="62"/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146"/>
      <c r="O10" s="85" t="s">
        <v>6</v>
      </c>
    </row>
    <row r="11" spans="1:15" s="101" customFormat="1" ht="10.5" customHeight="1">
      <c r="A11" s="85" t="s">
        <v>7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/>
      <c r="H11" s="62"/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146"/>
      <c r="O11" s="85" t="s">
        <v>7</v>
      </c>
    </row>
    <row r="12" spans="1:15" s="101" customFormat="1" ht="10.5" customHeight="1">
      <c r="A12" s="85" t="s">
        <v>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/>
      <c r="H12" s="62"/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146"/>
      <c r="O12" s="85" t="s">
        <v>8</v>
      </c>
    </row>
    <row r="13" spans="1:15" s="101" customFormat="1" ht="10.5" customHeight="1">
      <c r="A13" s="85" t="s">
        <v>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/>
      <c r="H13" s="62"/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146"/>
      <c r="O13" s="85" t="s">
        <v>96</v>
      </c>
    </row>
    <row r="14" spans="1:15" s="101" customFormat="1" ht="10.5" customHeight="1">
      <c r="A14" s="85" t="s">
        <v>9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/>
      <c r="H14" s="62"/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146"/>
      <c r="O14" s="85" t="s">
        <v>9</v>
      </c>
    </row>
    <row r="15" spans="1:16" s="133" customFormat="1" ht="10.5" customHeight="1">
      <c r="A15" s="86" t="s">
        <v>10</v>
      </c>
      <c r="B15" s="63">
        <v>220.8</v>
      </c>
      <c r="C15" s="63">
        <v>204.21</v>
      </c>
      <c r="D15" s="63">
        <v>264.69</v>
      </c>
      <c r="E15" s="63">
        <v>168.68</v>
      </c>
      <c r="F15" s="63">
        <v>731.13</v>
      </c>
      <c r="G15" s="63"/>
      <c r="H15" s="63"/>
      <c r="I15" s="63">
        <v>704.47</v>
      </c>
      <c r="J15" s="63">
        <v>12.08</v>
      </c>
      <c r="K15" s="63">
        <v>437.27</v>
      </c>
      <c r="L15" s="63">
        <v>81.34</v>
      </c>
      <c r="M15" s="63">
        <v>2824.94</v>
      </c>
      <c r="N15" s="147"/>
      <c r="O15" s="86" t="s">
        <v>10</v>
      </c>
      <c r="P15" s="134"/>
    </row>
    <row r="16" spans="1:15" s="133" customFormat="1" ht="10.5" customHeight="1">
      <c r="A16" s="86" t="s">
        <v>97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/>
      <c r="H16" s="94"/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148"/>
      <c r="O16" s="87" t="s">
        <v>97</v>
      </c>
    </row>
    <row r="17" spans="1:16" s="133" customFormat="1" ht="10.5" customHeight="1">
      <c r="A17" s="86" t="s">
        <v>11</v>
      </c>
      <c r="B17" s="63">
        <v>220.8</v>
      </c>
      <c r="C17" s="63">
        <v>204.21</v>
      </c>
      <c r="D17" s="63">
        <v>264.69</v>
      </c>
      <c r="E17" s="63">
        <v>168.68</v>
      </c>
      <c r="F17" s="63">
        <v>731.13</v>
      </c>
      <c r="G17" s="63"/>
      <c r="H17" s="63"/>
      <c r="I17" s="63">
        <v>704.47</v>
      </c>
      <c r="J17" s="63">
        <v>12.08</v>
      </c>
      <c r="K17" s="63">
        <v>437.27</v>
      </c>
      <c r="L17" s="63">
        <v>81.34</v>
      </c>
      <c r="M17" s="63">
        <v>2824.94</v>
      </c>
      <c r="N17" s="147"/>
      <c r="O17" s="86" t="s">
        <v>11</v>
      </c>
      <c r="P17" s="134"/>
    </row>
    <row r="18" spans="1:16" s="101" customFormat="1" ht="10.5" customHeight="1">
      <c r="A18" s="88" t="s">
        <v>12</v>
      </c>
      <c r="B18" s="62">
        <v>0</v>
      </c>
      <c r="C18" s="64">
        <v>0</v>
      </c>
      <c r="D18" s="64">
        <f>131.45+52.32+9.06</f>
        <v>192.82999999999998</v>
      </c>
      <c r="E18" s="64">
        <v>120.4</v>
      </c>
      <c r="F18" s="64">
        <v>717.55</v>
      </c>
      <c r="G18" s="64"/>
      <c r="H18" s="64"/>
      <c r="I18" s="64">
        <f>108.05+449.16+12.2+34</f>
        <v>603.4100000000001</v>
      </c>
      <c r="J18" s="64">
        <v>0</v>
      </c>
      <c r="K18" s="64">
        <f>372.38+64.88</f>
        <v>437.26</v>
      </c>
      <c r="L18" s="64">
        <v>81.34</v>
      </c>
      <c r="M18" s="64">
        <f>1541.01+611.88</f>
        <v>2152.89</v>
      </c>
      <c r="N18" s="149"/>
      <c r="O18" s="88" t="s">
        <v>12</v>
      </c>
      <c r="P18" s="134"/>
    </row>
    <row r="19" spans="1:16" s="101" customFormat="1" ht="10.5" customHeight="1">
      <c r="A19" s="85" t="s">
        <v>13</v>
      </c>
      <c r="B19" s="62">
        <v>0</v>
      </c>
      <c r="C19" s="62">
        <v>0</v>
      </c>
      <c r="D19" s="62">
        <f>131.45+52.32+9.06</f>
        <v>192.82999999999998</v>
      </c>
      <c r="E19" s="62">
        <v>120.4</v>
      </c>
      <c r="F19" s="62">
        <v>717.55</v>
      </c>
      <c r="G19" s="62"/>
      <c r="H19" s="62"/>
      <c r="I19" s="62">
        <f>108.05+449.16+12.2+34</f>
        <v>603.4100000000001</v>
      </c>
      <c r="J19" s="62">
        <v>0</v>
      </c>
      <c r="K19" s="62">
        <f>372.38+64.88</f>
        <v>437.26</v>
      </c>
      <c r="L19" s="62">
        <v>81.34</v>
      </c>
      <c r="M19" s="62">
        <f>1541.01+611.88</f>
        <v>2152.89</v>
      </c>
      <c r="N19" s="146"/>
      <c r="O19" s="85" t="s">
        <v>13</v>
      </c>
      <c r="P19" s="134"/>
    </row>
    <row r="20" spans="1:16" s="101" customFormat="1" ht="10.5" customHeight="1">
      <c r="A20" s="85" t="s">
        <v>14</v>
      </c>
      <c r="B20" s="62">
        <v>0</v>
      </c>
      <c r="C20" s="62">
        <v>0</v>
      </c>
      <c r="D20" s="62">
        <v>131.45</v>
      </c>
      <c r="E20" s="62">
        <v>0</v>
      </c>
      <c r="F20" s="62">
        <v>0</v>
      </c>
      <c r="G20" s="62"/>
      <c r="H20" s="62"/>
      <c r="I20" s="62">
        <f>13.76+94.29</f>
        <v>108.05000000000001</v>
      </c>
      <c r="J20" s="62">
        <v>0</v>
      </c>
      <c r="K20" s="62">
        <v>372.38</v>
      </c>
      <c r="L20" s="62">
        <v>0</v>
      </c>
      <c r="M20" s="62">
        <v>611.88</v>
      </c>
      <c r="N20" s="146"/>
      <c r="O20" s="85" t="s">
        <v>14</v>
      </c>
      <c r="P20" s="134"/>
    </row>
    <row r="21" spans="1:16" s="101" customFormat="1" ht="10.5" customHeight="1">
      <c r="A21" s="85" t="s">
        <v>15</v>
      </c>
      <c r="B21" s="62">
        <v>0</v>
      </c>
      <c r="C21" s="62">
        <v>0</v>
      </c>
      <c r="D21" s="62">
        <f>52.32+9.06</f>
        <v>61.38</v>
      </c>
      <c r="E21" s="62">
        <f>51.54+68.86</f>
        <v>120.4</v>
      </c>
      <c r="F21" s="62">
        <v>717.55</v>
      </c>
      <c r="G21" s="62"/>
      <c r="H21" s="62"/>
      <c r="I21" s="62">
        <f>449.16+12.2+34</f>
        <v>495.36</v>
      </c>
      <c r="J21" s="62">
        <v>0</v>
      </c>
      <c r="K21" s="62">
        <v>64.88</v>
      </c>
      <c r="L21" s="62">
        <v>81.34</v>
      </c>
      <c r="M21" s="62">
        <f>1459.95+81.06</f>
        <v>1541.01</v>
      </c>
      <c r="N21" s="146"/>
      <c r="O21" s="85" t="s">
        <v>15</v>
      </c>
      <c r="P21" s="134"/>
    </row>
    <row r="22" spans="1:16" s="101" customFormat="1" ht="10.5" customHeight="1">
      <c r="A22" s="85" t="s">
        <v>74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/>
      <c r="H22" s="62"/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146"/>
      <c r="O22" s="85" t="s">
        <v>74</v>
      </c>
      <c r="P22" s="134"/>
    </row>
    <row r="23" spans="1:15" s="101" customFormat="1" ht="10.5" customHeight="1">
      <c r="A23" s="85" t="s">
        <v>16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/>
      <c r="H23" s="62"/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146"/>
      <c r="O23" s="85" t="s">
        <v>16</v>
      </c>
    </row>
    <row r="24" spans="1:15" s="101" customFormat="1" ht="10.5" customHeight="1">
      <c r="A24" s="85" t="s">
        <v>17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/>
      <c r="H24" s="62"/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146"/>
      <c r="O24" s="85" t="s">
        <v>17</v>
      </c>
    </row>
    <row r="25" spans="1:15" s="101" customFormat="1" ht="10.5" customHeight="1">
      <c r="A25" s="85" t="s">
        <v>18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/>
      <c r="H25" s="62"/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146"/>
      <c r="O25" s="85" t="s">
        <v>18</v>
      </c>
    </row>
    <row r="26" spans="1:15" s="101" customFormat="1" ht="10.5" customHeight="1">
      <c r="A26" s="85" t="s">
        <v>19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/>
      <c r="H26" s="62"/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146"/>
      <c r="O26" s="85" t="s">
        <v>19</v>
      </c>
    </row>
    <row r="27" spans="1:15" s="101" customFormat="1" ht="10.5" customHeight="1">
      <c r="A27" s="85" t="s">
        <v>20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/>
      <c r="H27" s="62"/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150"/>
      <c r="O27" s="89" t="s">
        <v>20</v>
      </c>
    </row>
    <row r="28" spans="1:15" s="133" customFormat="1" ht="11.25" customHeight="1">
      <c r="A28" s="139" t="s">
        <v>21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/>
      <c r="H28" s="94"/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151"/>
      <c r="O28" s="90" t="s">
        <v>21</v>
      </c>
    </row>
    <row r="29" spans="1:15" s="101" customFormat="1" ht="10.5" customHeight="1">
      <c r="A29" s="85" t="s">
        <v>13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/>
      <c r="H29" s="62"/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146"/>
      <c r="O29" s="85" t="s">
        <v>13</v>
      </c>
    </row>
    <row r="30" spans="1:15" s="101" customFormat="1" ht="10.5" customHeight="1">
      <c r="A30" s="85" t="s">
        <v>22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/>
      <c r="H30" s="62"/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146"/>
      <c r="O30" s="85" t="s">
        <v>22</v>
      </c>
    </row>
    <row r="31" spans="1:15" s="101" customFormat="1" ht="10.5" customHeight="1">
      <c r="A31" s="85" t="s">
        <v>16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/>
      <c r="H31" s="62"/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146"/>
      <c r="O31" s="85" t="s">
        <v>16</v>
      </c>
    </row>
    <row r="32" spans="1:15" s="101" customFormat="1" ht="10.5" customHeight="1">
      <c r="A32" s="85" t="s">
        <v>23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/>
      <c r="H32" s="62"/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146"/>
      <c r="O32" s="85" t="s">
        <v>23</v>
      </c>
    </row>
    <row r="33" spans="1:15" s="101" customFormat="1" ht="10.5" customHeight="1">
      <c r="A33" s="85" t="s">
        <v>17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/>
      <c r="H33" s="62"/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146"/>
      <c r="O33" s="85" t="s">
        <v>17</v>
      </c>
    </row>
    <row r="34" spans="1:15" s="101" customFormat="1" ht="10.5" customHeight="1">
      <c r="A34" s="85" t="s">
        <v>18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/>
      <c r="H34" s="62"/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146"/>
      <c r="O34" s="85" t="s">
        <v>18</v>
      </c>
    </row>
    <row r="35" spans="1:15" s="101" customFormat="1" ht="10.5" customHeight="1">
      <c r="A35" s="85" t="s">
        <v>19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/>
      <c r="H35" s="62"/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146"/>
      <c r="O35" s="85" t="s">
        <v>19</v>
      </c>
    </row>
    <row r="36" spans="1:15" s="101" customFormat="1" ht="10.5" customHeight="1">
      <c r="A36" s="85" t="s">
        <v>24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/>
      <c r="H36" s="62"/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146"/>
      <c r="O36" s="85" t="s">
        <v>24</v>
      </c>
    </row>
    <row r="37" spans="1:15" s="101" customFormat="1" ht="10.5" customHeight="1">
      <c r="A37" s="85" t="s">
        <v>20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/>
      <c r="H37" s="62"/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146"/>
      <c r="O37" s="85" t="s">
        <v>20</v>
      </c>
    </row>
    <row r="38" spans="1:15" s="101" customFormat="1" ht="10.5" customHeight="1">
      <c r="A38" s="88" t="s">
        <v>25</v>
      </c>
      <c r="B38" s="64">
        <v>0</v>
      </c>
      <c r="C38" s="64">
        <v>0</v>
      </c>
      <c r="D38" s="64">
        <v>0</v>
      </c>
      <c r="E38" s="64">
        <v>0</v>
      </c>
      <c r="F38" s="64">
        <v>0</v>
      </c>
      <c r="G38" s="64"/>
      <c r="H38" s="62"/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146"/>
      <c r="O38" s="88" t="s">
        <v>25</v>
      </c>
    </row>
    <row r="39" spans="1:16" s="133" customFormat="1" ht="10.5" customHeight="1">
      <c r="A39" s="86" t="s">
        <v>26</v>
      </c>
      <c r="B39" s="63">
        <v>220.8</v>
      </c>
      <c r="C39" s="63">
        <v>204.21</v>
      </c>
      <c r="D39" s="63">
        <v>71.86</v>
      </c>
      <c r="E39" s="63">
        <v>48.28</v>
      </c>
      <c r="F39" s="63">
        <v>13.58</v>
      </c>
      <c r="G39" s="63"/>
      <c r="H39" s="94"/>
      <c r="I39" s="63">
        <f>70.796+29.68</f>
        <v>100.476</v>
      </c>
      <c r="J39" s="63">
        <v>11.98</v>
      </c>
      <c r="K39" s="97">
        <v>0</v>
      </c>
      <c r="L39" s="97">
        <v>0</v>
      </c>
      <c r="M39" s="63">
        <v>672.06</v>
      </c>
      <c r="N39" s="147"/>
      <c r="O39" s="86" t="s">
        <v>26</v>
      </c>
      <c r="P39" s="134"/>
    </row>
    <row r="40" spans="1:16" s="133" customFormat="1" ht="10.5" customHeight="1">
      <c r="A40" s="90" t="s">
        <v>27</v>
      </c>
      <c r="B40" s="152">
        <v>220.8</v>
      </c>
      <c r="C40" s="94">
        <v>0</v>
      </c>
      <c r="D40" s="94">
        <v>0</v>
      </c>
      <c r="E40" s="94">
        <v>0</v>
      </c>
      <c r="F40" s="152">
        <v>13.58</v>
      </c>
      <c r="G40" s="152"/>
      <c r="H40" s="94"/>
      <c r="I40" s="152">
        <v>29.68</v>
      </c>
      <c r="J40" s="94">
        <v>0</v>
      </c>
      <c r="K40" s="94">
        <v>0</v>
      </c>
      <c r="L40" s="94">
        <v>0</v>
      </c>
      <c r="M40" s="152">
        <v>264.06</v>
      </c>
      <c r="N40" s="153"/>
      <c r="O40" s="90" t="s">
        <v>27</v>
      </c>
      <c r="P40" s="134"/>
    </row>
    <row r="41" spans="1:16" s="101" customFormat="1" ht="10.5" customHeight="1">
      <c r="A41" s="85" t="s">
        <v>28</v>
      </c>
      <c r="B41" s="62">
        <v>220.8</v>
      </c>
      <c r="C41" s="62">
        <v>0</v>
      </c>
      <c r="D41" s="62">
        <v>0</v>
      </c>
      <c r="E41" s="62">
        <v>0</v>
      </c>
      <c r="F41" s="62">
        <v>13.58</v>
      </c>
      <c r="G41" s="62"/>
      <c r="H41" s="62"/>
      <c r="I41" s="62">
        <f>0.19+24.61+4.88</f>
        <v>29.68</v>
      </c>
      <c r="J41" s="62">
        <v>0</v>
      </c>
      <c r="K41" s="62">
        <v>0</v>
      </c>
      <c r="L41" s="62">
        <v>0</v>
      </c>
      <c r="M41" s="62">
        <v>264.06</v>
      </c>
      <c r="N41" s="146"/>
      <c r="O41" s="85" t="s">
        <v>28</v>
      </c>
      <c r="P41" s="134"/>
    </row>
    <row r="42" spans="1:15" s="101" customFormat="1" ht="10.5" customHeight="1">
      <c r="A42" s="85" t="s">
        <v>29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/>
      <c r="H42" s="62"/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146"/>
      <c r="O42" s="85" t="s">
        <v>29</v>
      </c>
    </row>
    <row r="43" spans="1:15" s="101" customFormat="1" ht="10.5" customHeight="1">
      <c r="A43" s="85" t="s">
        <v>30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/>
      <c r="H43" s="62"/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146"/>
      <c r="O43" s="85" t="s">
        <v>30</v>
      </c>
    </row>
    <row r="44" spans="1:15" s="101" customFormat="1" ht="10.5" customHeight="1">
      <c r="A44" s="85" t="s">
        <v>31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/>
      <c r="H44" s="62"/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146"/>
      <c r="O44" s="85" t="s">
        <v>31</v>
      </c>
    </row>
    <row r="45" spans="1:15" s="101" customFormat="1" ht="10.5" customHeight="1">
      <c r="A45" s="85" t="s">
        <v>32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/>
      <c r="H45" s="62"/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146"/>
      <c r="O45" s="85" t="s">
        <v>32</v>
      </c>
    </row>
    <row r="46" spans="1:15" s="101" customFormat="1" ht="10.5" customHeight="1">
      <c r="A46" s="85" t="s">
        <v>78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/>
      <c r="H46" s="62"/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146"/>
      <c r="O46" s="85" t="s">
        <v>78</v>
      </c>
    </row>
    <row r="47" spans="1:15" s="101" customFormat="1" ht="10.5" customHeight="1">
      <c r="A47" s="85" t="s">
        <v>79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/>
      <c r="H47" s="62"/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146"/>
      <c r="O47" s="85" t="s">
        <v>79</v>
      </c>
    </row>
    <row r="48" spans="1:15" s="101" customFormat="1" ht="10.5" customHeight="1">
      <c r="A48" s="85" t="s">
        <v>33</v>
      </c>
      <c r="B48" s="62">
        <v>0</v>
      </c>
      <c r="C48" s="62">
        <v>0</v>
      </c>
      <c r="D48" s="62">
        <v>0</v>
      </c>
      <c r="E48" s="62">
        <v>0</v>
      </c>
      <c r="F48" s="62">
        <v>0</v>
      </c>
      <c r="G48" s="62"/>
      <c r="H48" s="62"/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146"/>
      <c r="O48" s="85" t="s">
        <v>33</v>
      </c>
    </row>
    <row r="49" spans="1:15" s="101" customFormat="1" ht="10.5" customHeight="1">
      <c r="A49" s="85" t="s">
        <v>80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/>
      <c r="H49" s="62"/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146"/>
      <c r="O49" s="85" t="s">
        <v>80</v>
      </c>
    </row>
    <row r="50" spans="1:15" s="101" customFormat="1" ht="10.5" customHeight="1">
      <c r="A50" s="85" t="s">
        <v>34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/>
      <c r="H50" s="62"/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146"/>
      <c r="O50" s="85" t="s">
        <v>34</v>
      </c>
    </row>
    <row r="51" spans="1:15" s="101" customFormat="1" ht="10.5" customHeight="1">
      <c r="A51" s="85" t="s">
        <v>81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/>
      <c r="H51" s="62"/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146"/>
      <c r="O51" s="85" t="s">
        <v>81</v>
      </c>
    </row>
    <row r="52" spans="1:15" s="101" customFormat="1" ht="10.5" customHeight="1">
      <c r="A52" s="85" t="s">
        <v>35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/>
      <c r="H52" s="62"/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146"/>
      <c r="O52" s="85" t="s">
        <v>35</v>
      </c>
    </row>
    <row r="53" spans="1:15" s="101" customFormat="1" ht="10.5" customHeight="1">
      <c r="A53" s="85" t="s">
        <v>36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/>
      <c r="H53" s="62"/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146"/>
      <c r="O53" s="85" t="s">
        <v>36</v>
      </c>
    </row>
    <row r="54" spans="1:15" s="101" customFormat="1" ht="10.5" customHeight="1">
      <c r="A54" s="88" t="s">
        <v>37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/>
      <c r="H54" s="62"/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146"/>
      <c r="O54" s="88" t="s">
        <v>37</v>
      </c>
    </row>
    <row r="55" spans="1:15" s="101" customFormat="1" ht="10.5" customHeight="1">
      <c r="A55" s="85" t="s">
        <v>38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/>
      <c r="H55" s="62"/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146"/>
      <c r="O55" s="85" t="s">
        <v>38</v>
      </c>
    </row>
    <row r="56" spans="1:15" s="101" customFormat="1" ht="10.5" customHeight="1">
      <c r="A56" s="85" t="s">
        <v>39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/>
      <c r="H56" s="62"/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146"/>
      <c r="O56" s="85" t="s">
        <v>39</v>
      </c>
    </row>
    <row r="57" spans="1:15" s="101" customFormat="1" ht="10.5" customHeight="1">
      <c r="A57" s="85" t="s">
        <v>40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/>
      <c r="H57" s="62"/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146"/>
      <c r="O57" s="85" t="s">
        <v>40</v>
      </c>
    </row>
    <row r="58" spans="1:15" s="101" customFormat="1" ht="10.5" customHeight="1">
      <c r="A58" s="85" t="s">
        <v>41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/>
      <c r="H58" s="62"/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146"/>
      <c r="O58" s="85" t="s">
        <v>41</v>
      </c>
    </row>
    <row r="59" spans="1:15" s="101" customFormat="1" ht="10.5" customHeight="1">
      <c r="A59" s="85" t="s">
        <v>42</v>
      </c>
      <c r="B59" s="62">
        <v>0</v>
      </c>
      <c r="C59" s="62">
        <v>0</v>
      </c>
      <c r="D59" s="62">
        <v>0</v>
      </c>
      <c r="E59" s="62">
        <v>0</v>
      </c>
      <c r="F59" s="62">
        <v>0</v>
      </c>
      <c r="G59" s="62"/>
      <c r="H59" s="62"/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146"/>
      <c r="O59" s="85" t="s">
        <v>42</v>
      </c>
    </row>
    <row r="60" spans="1:16" s="101" customFormat="1" ht="10.5" customHeight="1">
      <c r="A60" s="88" t="s">
        <v>20</v>
      </c>
      <c r="B60" s="62">
        <v>0</v>
      </c>
      <c r="C60" s="64">
        <v>204.21</v>
      </c>
      <c r="D60" s="64">
        <v>71.86</v>
      </c>
      <c r="E60" s="64">
        <v>48.28</v>
      </c>
      <c r="F60" s="62">
        <v>0</v>
      </c>
      <c r="G60" s="64"/>
      <c r="H60" s="62"/>
      <c r="I60" s="64">
        <f>39.68+20.066+11.05</f>
        <v>70.79599999999999</v>
      </c>
      <c r="J60" s="64">
        <v>11.98</v>
      </c>
      <c r="K60" s="62">
        <v>0</v>
      </c>
      <c r="L60" s="62">
        <v>0</v>
      </c>
      <c r="M60" s="64">
        <v>408.01</v>
      </c>
      <c r="N60" s="149"/>
      <c r="O60" s="88" t="s">
        <v>20</v>
      </c>
      <c r="P60" s="134"/>
    </row>
    <row r="61" spans="1:16" s="101" customFormat="1" ht="10.5" customHeight="1">
      <c r="A61" s="85" t="s">
        <v>43</v>
      </c>
      <c r="B61" s="62">
        <v>0</v>
      </c>
      <c r="C61" s="62">
        <v>204.21</v>
      </c>
      <c r="D61" s="62">
        <v>0</v>
      </c>
      <c r="E61" s="62">
        <v>0</v>
      </c>
      <c r="F61" s="62">
        <v>0</v>
      </c>
      <c r="G61" s="62"/>
      <c r="H61" s="62"/>
      <c r="I61" s="62">
        <v>20.66</v>
      </c>
      <c r="J61" s="62">
        <v>11.98</v>
      </c>
      <c r="K61" s="62">
        <v>0</v>
      </c>
      <c r="L61" s="62">
        <v>0</v>
      </c>
      <c r="M61" s="62">
        <v>236.03</v>
      </c>
      <c r="N61" s="146"/>
      <c r="O61" s="85" t="s">
        <v>43</v>
      </c>
      <c r="P61" s="134"/>
    </row>
    <row r="62" spans="1:16" s="101" customFormat="1" ht="10.5" customHeight="1">
      <c r="A62" s="85" t="s">
        <v>44</v>
      </c>
      <c r="B62" s="62">
        <v>0</v>
      </c>
      <c r="C62" s="62">
        <v>0</v>
      </c>
      <c r="D62" s="62">
        <v>0</v>
      </c>
      <c r="E62" s="62">
        <v>48.28</v>
      </c>
      <c r="F62" s="62">
        <v>0</v>
      </c>
      <c r="G62" s="62"/>
      <c r="H62" s="62"/>
      <c r="I62" s="62">
        <f>2.62+37.06</f>
        <v>39.68</v>
      </c>
      <c r="J62" s="62">
        <v>0</v>
      </c>
      <c r="K62" s="62">
        <v>0</v>
      </c>
      <c r="L62" s="62">
        <v>0</v>
      </c>
      <c r="M62" s="62">
        <v>88.37</v>
      </c>
      <c r="N62" s="146"/>
      <c r="O62" s="85" t="s">
        <v>44</v>
      </c>
      <c r="P62" s="134"/>
    </row>
    <row r="63" spans="1:16" s="101" customFormat="1" ht="10.5" customHeight="1">
      <c r="A63" s="85" t="s">
        <v>45</v>
      </c>
      <c r="B63" s="62">
        <v>0</v>
      </c>
      <c r="C63" s="62">
        <v>0</v>
      </c>
      <c r="D63" s="62">
        <v>0</v>
      </c>
      <c r="E63" s="62">
        <v>0</v>
      </c>
      <c r="F63" s="62">
        <v>0</v>
      </c>
      <c r="G63" s="62"/>
      <c r="H63" s="62"/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146"/>
      <c r="O63" s="85" t="s">
        <v>45</v>
      </c>
      <c r="P63" s="134"/>
    </row>
    <row r="64" spans="1:16" s="101" customFormat="1" ht="10.5" customHeight="1">
      <c r="A64" s="85" t="s">
        <v>46</v>
      </c>
      <c r="B64" s="62">
        <v>0</v>
      </c>
      <c r="C64" s="62">
        <v>0</v>
      </c>
      <c r="D64" s="62">
        <v>71.86</v>
      </c>
      <c r="E64" s="62">
        <v>0</v>
      </c>
      <c r="F64" s="62">
        <v>0</v>
      </c>
      <c r="G64" s="62"/>
      <c r="H64" s="62"/>
      <c r="I64" s="62">
        <v>0</v>
      </c>
      <c r="J64" s="62">
        <v>0</v>
      </c>
      <c r="K64" s="62">
        <v>0</v>
      </c>
      <c r="L64" s="62">
        <v>0</v>
      </c>
      <c r="M64" s="62">
        <v>72.15</v>
      </c>
      <c r="N64" s="146"/>
      <c r="O64" s="85" t="s">
        <v>46</v>
      </c>
      <c r="P64" s="134"/>
    </row>
    <row r="65" spans="1:16" s="101" customFormat="1" ht="10.5" customHeight="1">
      <c r="A65" s="85" t="s">
        <v>47</v>
      </c>
      <c r="B65" s="62">
        <v>0</v>
      </c>
      <c r="C65" s="62">
        <v>0</v>
      </c>
      <c r="D65" s="62">
        <v>0</v>
      </c>
      <c r="E65" s="62">
        <v>0</v>
      </c>
      <c r="F65" s="62">
        <v>0</v>
      </c>
      <c r="G65" s="62"/>
      <c r="H65" s="62"/>
      <c r="I65" s="62">
        <v>11.05</v>
      </c>
      <c r="J65" s="62">
        <v>0</v>
      </c>
      <c r="K65" s="62">
        <v>0</v>
      </c>
      <c r="L65" s="62">
        <v>0</v>
      </c>
      <c r="M65" s="62">
        <v>11.46</v>
      </c>
      <c r="N65" s="146"/>
      <c r="O65" s="85" t="s">
        <v>47</v>
      </c>
      <c r="P65" s="134"/>
    </row>
    <row r="66" spans="1:15" s="133" customFormat="1" ht="10.5" customHeight="1" thickBot="1">
      <c r="A66" s="141" t="s">
        <v>48</v>
      </c>
      <c r="B66" s="154">
        <v>0</v>
      </c>
      <c r="C66" s="154">
        <v>0</v>
      </c>
      <c r="D66" s="154">
        <v>0</v>
      </c>
      <c r="E66" s="154">
        <v>0</v>
      </c>
      <c r="F66" s="154">
        <v>0</v>
      </c>
      <c r="G66" s="60"/>
      <c r="H66" s="94"/>
      <c r="I66" s="154">
        <v>0</v>
      </c>
      <c r="J66" s="154">
        <v>0</v>
      </c>
      <c r="K66" s="154">
        <v>0</v>
      </c>
      <c r="L66" s="154">
        <v>0</v>
      </c>
      <c r="M66" s="154">
        <v>0</v>
      </c>
      <c r="N66" s="155"/>
      <c r="O66" s="91" t="s">
        <v>48</v>
      </c>
    </row>
    <row r="67" spans="1:15" s="101" customFormat="1" ht="2.25" customHeight="1" thickTop="1">
      <c r="A67" s="156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6"/>
    </row>
    <row r="68" spans="1:15" ht="10.5" customHeight="1">
      <c r="A68" s="20" t="s">
        <v>51</v>
      </c>
      <c r="B68" s="30"/>
      <c r="C68" s="29"/>
      <c r="D68" s="20" t="s">
        <v>77</v>
      </c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5"/>
    </row>
    <row r="69" spans="1:15" ht="10.5" customHeight="1">
      <c r="A69" s="20" t="s">
        <v>52</v>
      </c>
      <c r="B69" s="30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5"/>
    </row>
    <row r="70" spans="1:15" ht="10.5" customHeight="1">
      <c r="A70" s="20" t="s">
        <v>102</v>
      </c>
      <c r="B70" s="30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5"/>
    </row>
    <row r="71" spans="2:15" ht="10.5" customHeight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5"/>
    </row>
  </sheetData>
  <sheetProtection/>
  <mergeCells count="2">
    <mergeCell ref="A3:G3"/>
    <mergeCell ref="I3:O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portrait" paperSize="9" scale="9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70"/>
  <sheetViews>
    <sheetView zoomScalePageLayoutView="0" workbookViewId="0" topLeftCell="A40">
      <selection activeCell="J1" sqref="J1"/>
    </sheetView>
  </sheetViews>
  <sheetFormatPr defaultColWidth="9.140625" defaultRowHeight="12.75"/>
  <cols>
    <col min="1" max="1" width="19.57421875" style="2" customWidth="1"/>
    <col min="2" max="3" width="9.140625" style="2" customWidth="1"/>
    <col min="4" max="4" width="21.00390625" style="2" customWidth="1"/>
    <col min="5" max="5" width="13.8515625" style="2" customWidth="1"/>
    <col min="6" max="6" width="13.140625" style="2" customWidth="1"/>
    <col min="7" max="7" width="9.7109375" style="2" hidden="1" customWidth="1"/>
    <col min="8" max="8" width="2.57421875" style="2" customWidth="1"/>
    <col min="9" max="9" width="13.7109375" style="2" customWidth="1"/>
    <col min="10" max="10" width="11.421875" style="2" customWidth="1"/>
    <col min="11" max="12" width="12.00390625" style="2" customWidth="1"/>
    <col min="13" max="13" width="12.28125" style="2" customWidth="1"/>
    <col min="14" max="14" width="2.57421875" style="2" customWidth="1"/>
    <col min="15" max="15" width="22.00390625" style="3" customWidth="1"/>
    <col min="16" max="16384" width="9.140625" style="2" customWidth="1"/>
  </cols>
  <sheetData>
    <row r="1" spans="1:9" s="22" customFormat="1" ht="22.5" customHeight="1">
      <c r="A1" s="22" t="s">
        <v>90</v>
      </c>
      <c r="I1" s="22" t="s">
        <v>91</v>
      </c>
    </row>
    <row r="2" spans="1:10" s="1" customFormat="1" ht="15" customHeight="1">
      <c r="A2" s="18" t="s">
        <v>116</v>
      </c>
      <c r="B2" s="18"/>
      <c r="I2" s="18" t="s">
        <v>103</v>
      </c>
      <c r="J2" s="18"/>
    </row>
    <row r="3" spans="1:15" ht="11.25" customHeight="1" thickBot="1">
      <c r="A3" s="183" t="s">
        <v>0</v>
      </c>
      <c r="B3" s="183"/>
      <c r="C3" s="183"/>
      <c r="D3" s="183"/>
      <c r="E3" s="183"/>
      <c r="F3" s="183"/>
      <c r="G3" s="183"/>
      <c r="I3" s="183" t="s">
        <v>0</v>
      </c>
      <c r="J3" s="183"/>
      <c r="K3" s="183"/>
      <c r="L3" s="183"/>
      <c r="M3" s="183"/>
      <c r="N3" s="183"/>
      <c r="O3" s="183"/>
    </row>
    <row r="4" spans="1:15" s="41" customFormat="1" ht="11.25" customHeight="1" thickTop="1">
      <c r="A4" s="55"/>
      <c r="B4" s="56" t="s">
        <v>1</v>
      </c>
      <c r="C4" s="56" t="s">
        <v>1</v>
      </c>
      <c r="D4" s="56" t="s">
        <v>87</v>
      </c>
      <c r="E4" s="56" t="s">
        <v>67</v>
      </c>
      <c r="F4" s="56" t="s">
        <v>55</v>
      </c>
      <c r="G4" s="56" t="s">
        <v>56</v>
      </c>
      <c r="H4" s="56"/>
      <c r="I4" s="56" t="s">
        <v>82</v>
      </c>
      <c r="J4" s="56" t="s">
        <v>58</v>
      </c>
      <c r="K4" s="56" t="s">
        <v>49</v>
      </c>
      <c r="L4" s="56" t="s">
        <v>50</v>
      </c>
      <c r="M4" s="56" t="s">
        <v>61</v>
      </c>
      <c r="N4" s="56"/>
      <c r="O4" s="50"/>
    </row>
    <row r="5" spans="1:15" ht="11.25" customHeight="1">
      <c r="A5" s="3"/>
      <c r="B5" s="13" t="s">
        <v>53</v>
      </c>
      <c r="C5" s="13"/>
      <c r="D5" s="13" t="s">
        <v>88</v>
      </c>
      <c r="E5" s="13" t="s">
        <v>54</v>
      </c>
      <c r="F5" s="13" t="s">
        <v>54</v>
      </c>
      <c r="G5" s="13" t="s">
        <v>57</v>
      </c>
      <c r="H5" s="13"/>
      <c r="I5" s="13" t="s">
        <v>73</v>
      </c>
      <c r="J5" s="13" t="s">
        <v>59</v>
      </c>
      <c r="K5" s="13"/>
      <c r="L5" s="13"/>
      <c r="M5" s="13" t="s">
        <v>62</v>
      </c>
      <c r="N5" s="13"/>
      <c r="O5" s="9"/>
    </row>
    <row r="6" spans="1:15" ht="11.25" customHeight="1" thickBot="1">
      <c r="A6" s="34"/>
      <c r="B6" s="35"/>
      <c r="C6" s="35"/>
      <c r="D6" s="35" t="s">
        <v>89</v>
      </c>
      <c r="E6" s="35"/>
      <c r="F6" s="35"/>
      <c r="G6" s="14"/>
      <c r="H6" s="13"/>
      <c r="I6" s="35" t="s">
        <v>72</v>
      </c>
      <c r="J6" s="35" t="s">
        <v>60</v>
      </c>
      <c r="K6" s="35"/>
      <c r="L6" s="35"/>
      <c r="M6" s="35"/>
      <c r="N6" s="35"/>
      <c r="O6" s="15"/>
    </row>
    <row r="7" spans="1:15" s="101" customFormat="1" ht="10.5" customHeight="1" thickTop="1">
      <c r="A7" s="88" t="s">
        <v>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O7" s="85" t="s">
        <v>2</v>
      </c>
    </row>
    <row r="8" spans="1:15" s="101" customFormat="1" ht="10.5" customHeight="1">
      <c r="A8" s="85" t="s">
        <v>3</v>
      </c>
      <c r="B8" s="62">
        <v>367.7</v>
      </c>
      <c r="C8" s="62">
        <v>204.23</v>
      </c>
      <c r="D8" s="62">
        <v>229.2</v>
      </c>
      <c r="E8" s="62">
        <v>188.8</v>
      </c>
      <c r="F8" s="62">
        <v>572</v>
      </c>
      <c r="G8" s="62"/>
      <c r="H8" s="62"/>
      <c r="I8" s="62">
        <v>653</v>
      </c>
      <c r="J8" s="62">
        <v>10.2</v>
      </c>
      <c r="K8" s="62">
        <v>458.8</v>
      </c>
      <c r="L8" s="62">
        <v>73.1</v>
      </c>
      <c r="M8" s="62">
        <v>2757.1</v>
      </c>
      <c r="N8" s="122"/>
      <c r="O8" s="85" t="s">
        <v>3</v>
      </c>
    </row>
    <row r="9" spans="1:15" s="101" customFormat="1" ht="10.5" customHeight="1">
      <c r="A9" s="85" t="s">
        <v>4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/>
      <c r="H9" s="62"/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121"/>
      <c r="O9" s="85" t="s">
        <v>4</v>
      </c>
    </row>
    <row r="10" spans="1:15" s="101" customFormat="1" ht="10.5" customHeight="1">
      <c r="A10" s="85" t="s">
        <v>6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/>
      <c r="H10" s="62"/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121"/>
      <c r="O10" s="85" t="s">
        <v>6</v>
      </c>
    </row>
    <row r="11" spans="1:15" s="101" customFormat="1" ht="10.5" customHeight="1">
      <c r="A11" s="85" t="s">
        <v>7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/>
      <c r="H11" s="62"/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121"/>
      <c r="O11" s="85" t="s">
        <v>7</v>
      </c>
    </row>
    <row r="12" spans="1:15" s="101" customFormat="1" ht="10.5" customHeight="1">
      <c r="A12" s="85" t="s">
        <v>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/>
      <c r="H12" s="62"/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121"/>
      <c r="O12" s="85" t="s">
        <v>8</v>
      </c>
    </row>
    <row r="13" spans="1:15" s="101" customFormat="1" ht="10.5" customHeight="1">
      <c r="A13" s="85" t="s">
        <v>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/>
      <c r="H13" s="62"/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121"/>
      <c r="O13" s="85" t="s">
        <v>96</v>
      </c>
    </row>
    <row r="14" spans="1:15" s="101" customFormat="1" ht="10.5" customHeight="1">
      <c r="A14" s="85" t="s">
        <v>9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/>
      <c r="H14" s="62"/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121"/>
      <c r="O14" s="85" t="s">
        <v>9</v>
      </c>
    </row>
    <row r="15" spans="1:15" s="133" customFormat="1" ht="10.5" customHeight="1">
      <c r="A15" s="86" t="s">
        <v>10</v>
      </c>
      <c r="B15" s="63">
        <v>367.7</v>
      </c>
      <c r="C15" s="63">
        <v>204.2</v>
      </c>
      <c r="D15" s="63">
        <v>229.2</v>
      </c>
      <c r="E15" s="63">
        <v>188.8</v>
      </c>
      <c r="F15" s="63">
        <v>572</v>
      </c>
      <c r="G15" s="63"/>
      <c r="H15" s="94"/>
      <c r="I15" s="63">
        <v>653</v>
      </c>
      <c r="J15" s="63">
        <v>10.2</v>
      </c>
      <c r="K15" s="63">
        <v>458.8</v>
      </c>
      <c r="L15" s="63">
        <v>73.1</v>
      </c>
      <c r="M15" s="63">
        <v>2757.1</v>
      </c>
      <c r="N15" s="135"/>
      <c r="O15" s="86" t="s">
        <v>10</v>
      </c>
    </row>
    <row r="16" spans="1:15" s="133" customFormat="1" ht="10.5" customHeight="1">
      <c r="A16" s="86" t="s">
        <v>97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/>
      <c r="H16" s="94"/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140"/>
      <c r="O16" s="86" t="s">
        <v>97</v>
      </c>
    </row>
    <row r="17" spans="1:15" s="133" customFormat="1" ht="10.5" customHeight="1">
      <c r="A17" s="86" t="s">
        <v>11</v>
      </c>
      <c r="B17" s="63">
        <v>367.7</v>
      </c>
      <c r="C17" s="63">
        <v>204.2</v>
      </c>
      <c r="D17" s="63">
        <v>229.2</v>
      </c>
      <c r="E17" s="63">
        <v>188.8</v>
      </c>
      <c r="F17" s="63">
        <v>572</v>
      </c>
      <c r="G17" s="63"/>
      <c r="H17" s="94"/>
      <c r="I17" s="158">
        <v>653</v>
      </c>
      <c r="J17" s="158">
        <v>10.2</v>
      </c>
      <c r="K17" s="158">
        <v>458.8</v>
      </c>
      <c r="L17" s="158">
        <v>73.1</v>
      </c>
      <c r="M17" s="158">
        <v>2757.1</v>
      </c>
      <c r="N17" s="159"/>
      <c r="O17" s="160" t="s">
        <v>11</v>
      </c>
    </row>
    <row r="18" spans="1:15" s="101" customFormat="1" ht="10.5" customHeight="1">
      <c r="A18" s="88" t="s">
        <v>12</v>
      </c>
      <c r="B18" s="64">
        <v>104</v>
      </c>
      <c r="C18" s="62">
        <v>0</v>
      </c>
      <c r="D18" s="64">
        <v>157</v>
      </c>
      <c r="E18" s="64">
        <v>134.6</v>
      </c>
      <c r="F18" s="64">
        <v>558.4</v>
      </c>
      <c r="G18" s="64"/>
      <c r="H18" s="62"/>
      <c r="I18" s="62">
        <v>583.5</v>
      </c>
      <c r="J18" s="62">
        <v>0</v>
      </c>
      <c r="K18" s="64">
        <v>458.8</v>
      </c>
      <c r="L18" s="64">
        <v>73.1</v>
      </c>
      <c r="M18" s="64">
        <v>2069.4</v>
      </c>
      <c r="N18" s="137"/>
      <c r="O18" s="88" t="s">
        <v>12</v>
      </c>
    </row>
    <row r="19" spans="1:15" s="101" customFormat="1" ht="10.5" customHeight="1">
      <c r="A19" s="85" t="s">
        <v>13</v>
      </c>
      <c r="B19" s="62">
        <v>0</v>
      </c>
      <c r="C19" s="62">
        <v>0</v>
      </c>
      <c r="D19" s="62">
        <v>157</v>
      </c>
      <c r="E19" s="62">
        <v>134.6</v>
      </c>
      <c r="F19" s="62">
        <v>558.4</v>
      </c>
      <c r="G19" s="62"/>
      <c r="H19" s="62"/>
      <c r="I19" s="62">
        <v>583.5</v>
      </c>
      <c r="J19" s="62">
        <v>0</v>
      </c>
      <c r="K19" s="62">
        <v>458.8</v>
      </c>
      <c r="L19" s="62">
        <v>73.1</v>
      </c>
      <c r="M19" s="62">
        <v>1965.4</v>
      </c>
      <c r="N19" s="122"/>
      <c r="O19" s="85" t="s">
        <v>13</v>
      </c>
    </row>
    <row r="20" spans="1:15" s="101" customFormat="1" ht="10.5" customHeight="1">
      <c r="A20" s="85" t="s">
        <v>14</v>
      </c>
      <c r="B20" s="62">
        <v>0</v>
      </c>
      <c r="C20" s="62">
        <v>0</v>
      </c>
      <c r="D20" s="62">
        <v>140.5</v>
      </c>
      <c r="E20" s="62">
        <v>0</v>
      </c>
      <c r="F20" s="62">
        <v>0</v>
      </c>
      <c r="G20" s="62"/>
      <c r="H20" s="62"/>
      <c r="I20" s="62">
        <v>118.6</v>
      </c>
      <c r="J20" s="62">
        <v>0</v>
      </c>
      <c r="K20" s="62">
        <v>381</v>
      </c>
      <c r="L20" s="62">
        <v>0</v>
      </c>
      <c r="M20" s="62">
        <v>640</v>
      </c>
      <c r="N20" s="121"/>
      <c r="O20" s="85" t="s">
        <v>14</v>
      </c>
    </row>
    <row r="21" spans="1:15" s="101" customFormat="1" ht="10.5" customHeight="1">
      <c r="A21" s="85" t="s">
        <v>15</v>
      </c>
      <c r="B21" s="62">
        <v>0</v>
      </c>
      <c r="C21" s="62">
        <v>0</v>
      </c>
      <c r="D21" s="62">
        <v>16.5</v>
      </c>
      <c r="E21" s="62">
        <v>134.6</v>
      </c>
      <c r="F21" s="62">
        <v>558.4</v>
      </c>
      <c r="G21" s="62"/>
      <c r="H21" s="62"/>
      <c r="I21" s="62">
        <v>464.9</v>
      </c>
      <c r="J21" s="62">
        <v>0</v>
      </c>
      <c r="K21" s="62">
        <v>77.8</v>
      </c>
      <c r="L21" s="62">
        <v>73.1</v>
      </c>
      <c r="M21" s="62">
        <v>1325.4</v>
      </c>
      <c r="N21" s="122"/>
      <c r="O21" s="85" t="s">
        <v>15</v>
      </c>
    </row>
    <row r="22" spans="1:15" s="101" customFormat="1" ht="10.5" customHeight="1">
      <c r="A22" s="85" t="s">
        <v>74</v>
      </c>
      <c r="B22" s="62">
        <v>104</v>
      </c>
      <c r="C22" s="62">
        <v>0</v>
      </c>
      <c r="D22" s="62">
        <v>0</v>
      </c>
      <c r="E22" s="62">
        <v>0</v>
      </c>
      <c r="F22" s="62">
        <v>0</v>
      </c>
      <c r="G22" s="62"/>
      <c r="H22" s="62"/>
      <c r="I22" s="62">
        <v>0</v>
      </c>
      <c r="J22" s="62">
        <v>0</v>
      </c>
      <c r="K22" s="62">
        <v>0</v>
      </c>
      <c r="L22" s="62">
        <v>0</v>
      </c>
      <c r="M22" s="62">
        <v>104</v>
      </c>
      <c r="N22" s="122"/>
      <c r="O22" s="85" t="s">
        <v>74</v>
      </c>
    </row>
    <row r="23" spans="1:15" s="101" customFormat="1" ht="10.5" customHeight="1">
      <c r="A23" s="85" t="s">
        <v>16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/>
      <c r="H23" s="62"/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121"/>
      <c r="O23" s="85" t="s">
        <v>16</v>
      </c>
    </row>
    <row r="24" spans="1:15" s="101" customFormat="1" ht="10.5" customHeight="1">
      <c r="A24" s="85" t="s">
        <v>17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/>
      <c r="H24" s="62"/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121"/>
      <c r="O24" s="85" t="s">
        <v>17</v>
      </c>
    </row>
    <row r="25" spans="1:15" s="101" customFormat="1" ht="10.5" customHeight="1">
      <c r="A25" s="85" t="s">
        <v>18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/>
      <c r="H25" s="62"/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121"/>
      <c r="O25" s="85" t="s">
        <v>18</v>
      </c>
    </row>
    <row r="26" spans="1:15" s="101" customFormat="1" ht="10.5" customHeight="1">
      <c r="A26" s="85" t="s">
        <v>19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/>
      <c r="H26" s="62"/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121"/>
      <c r="O26" s="85" t="s">
        <v>19</v>
      </c>
    </row>
    <row r="27" spans="1:15" s="101" customFormat="1" ht="10.5" customHeight="1">
      <c r="A27" s="85" t="s">
        <v>20</v>
      </c>
      <c r="B27" s="95">
        <v>0</v>
      </c>
      <c r="C27" s="95">
        <v>0</v>
      </c>
      <c r="D27" s="95">
        <v>0</v>
      </c>
      <c r="E27" s="95">
        <v>0</v>
      </c>
      <c r="F27" s="95">
        <v>0</v>
      </c>
      <c r="G27" s="95"/>
      <c r="H27" s="62"/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138"/>
      <c r="O27" s="89" t="s">
        <v>20</v>
      </c>
    </row>
    <row r="28" spans="1:15" s="101" customFormat="1" ht="10.5" customHeight="1">
      <c r="A28" s="161" t="s">
        <v>21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/>
      <c r="H28" s="62"/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121"/>
      <c r="O28" s="88" t="s">
        <v>21</v>
      </c>
    </row>
    <row r="29" spans="1:15" s="101" customFormat="1" ht="10.5" customHeight="1">
      <c r="A29" s="85" t="s">
        <v>13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/>
      <c r="H29" s="62"/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121"/>
      <c r="O29" s="85" t="s">
        <v>13</v>
      </c>
    </row>
    <row r="30" spans="1:15" s="101" customFormat="1" ht="10.5" customHeight="1">
      <c r="A30" s="85" t="s">
        <v>22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/>
      <c r="H30" s="62"/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121"/>
      <c r="O30" s="85" t="s">
        <v>22</v>
      </c>
    </row>
    <row r="31" spans="1:15" s="101" customFormat="1" ht="10.5" customHeight="1">
      <c r="A31" s="85" t="s">
        <v>16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/>
      <c r="H31" s="62"/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121"/>
      <c r="O31" s="85" t="s">
        <v>16</v>
      </c>
    </row>
    <row r="32" spans="1:15" s="101" customFormat="1" ht="10.5" customHeight="1">
      <c r="A32" s="85" t="s">
        <v>23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/>
      <c r="H32" s="62"/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121"/>
      <c r="O32" s="85" t="s">
        <v>23</v>
      </c>
    </row>
    <row r="33" spans="1:15" s="101" customFormat="1" ht="10.5" customHeight="1">
      <c r="A33" s="85" t="s">
        <v>17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/>
      <c r="H33" s="62"/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121"/>
      <c r="O33" s="85" t="s">
        <v>17</v>
      </c>
    </row>
    <row r="34" spans="1:15" s="101" customFormat="1" ht="10.5" customHeight="1">
      <c r="A34" s="85" t="s">
        <v>18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/>
      <c r="H34" s="62"/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121"/>
      <c r="O34" s="85" t="s">
        <v>18</v>
      </c>
    </row>
    <row r="35" spans="1:15" s="101" customFormat="1" ht="10.5" customHeight="1">
      <c r="A35" s="85" t="s">
        <v>19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/>
      <c r="H35" s="62"/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121"/>
      <c r="O35" s="85" t="s">
        <v>19</v>
      </c>
    </row>
    <row r="36" spans="1:15" s="101" customFormat="1" ht="10.5" customHeight="1">
      <c r="A36" s="85" t="s">
        <v>24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/>
      <c r="H36" s="62"/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121"/>
      <c r="O36" s="85" t="s">
        <v>24</v>
      </c>
    </row>
    <row r="37" spans="1:15" s="101" customFormat="1" ht="10.5" customHeight="1">
      <c r="A37" s="85" t="s">
        <v>20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/>
      <c r="H37" s="62"/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121"/>
      <c r="O37" s="85" t="s">
        <v>20</v>
      </c>
    </row>
    <row r="38" spans="1:15" s="101" customFormat="1" ht="10.5" customHeight="1">
      <c r="A38" s="88" t="s">
        <v>25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/>
      <c r="H38" s="62"/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121"/>
      <c r="O38" s="88" t="s">
        <v>25</v>
      </c>
    </row>
    <row r="39" spans="1:15" s="133" customFormat="1" ht="10.5" customHeight="1">
      <c r="A39" s="86" t="s">
        <v>26</v>
      </c>
      <c r="B39" s="63">
        <f>367.7-104</f>
        <v>263.7</v>
      </c>
      <c r="C39" s="63">
        <v>204.2</v>
      </c>
      <c r="D39" s="63">
        <v>71.9</v>
      </c>
      <c r="E39" s="63">
        <v>54.2</v>
      </c>
      <c r="F39" s="63">
        <v>13.6</v>
      </c>
      <c r="G39" s="63"/>
      <c r="H39" s="94"/>
      <c r="I39" s="63">
        <v>69.5</v>
      </c>
      <c r="J39" s="63">
        <v>10.2</v>
      </c>
      <c r="K39" s="63" t="s">
        <v>5</v>
      </c>
      <c r="L39" s="63" t="s">
        <v>5</v>
      </c>
      <c r="M39" s="63">
        <f>791.3-104</f>
        <v>687.3</v>
      </c>
      <c r="N39" s="140"/>
      <c r="O39" s="86" t="s">
        <v>26</v>
      </c>
    </row>
    <row r="40" spans="1:15" s="101" customFormat="1" ht="10.5" customHeight="1">
      <c r="A40" s="88" t="s">
        <v>27</v>
      </c>
      <c r="B40" s="64">
        <f>367.7-104</f>
        <v>263.7</v>
      </c>
      <c r="C40" s="62">
        <v>0</v>
      </c>
      <c r="D40" s="62">
        <v>0</v>
      </c>
      <c r="E40" s="62">
        <v>0</v>
      </c>
      <c r="F40" s="64">
        <v>13.6</v>
      </c>
      <c r="G40" s="64"/>
      <c r="H40" s="62"/>
      <c r="I40" s="64">
        <v>5.9</v>
      </c>
      <c r="J40" s="62">
        <v>0</v>
      </c>
      <c r="K40" s="62">
        <v>0</v>
      </c>
      <c r="L40" s="62">
        <v>0</v>
      </c>
      <c r="M40" s="64">
        <f>387.2-104</f>
        <v>283.2</v>
      </c>
      <c r="N40" s="123"/>
      <c r="O40" s="88" t="s">
        <v>27</v>
      </c>
    </row>
    <row r="41" spans="1:15" s="101" customFormat="1" ht="10.5" customHeight="1">
      <c r="A41" s="85" t="s">
        <v>28</v>
      </c>
      <c r="B41" s="62">
        <f>367.7-104</f>
        <v>263.7</v>
      </c>
      <c r="C41" s="62">
        <v>0</v>
      </c>
      <c r="D41" s="62">
        <v>0</v>
      </c>
      <c r="E41" s="62">
        <v>0</v>
      </c>
      <c r="F41" s="62">
        <v>13.6</v>
      </c>
      <c r="G41" s="62"/>
      <c r="H41" s="62"/>
      <c r="I41" s="62">
        <v>5.9</v>
      </c>
      <c r="J41" s="62">
        <v>0</v>
      </c>
      <c r="K41" s="62">
        <v>0</v>
      </c>
      <c r="L41" s="62">
        <v>0</v>
      </c>
      <c r="M41" s="62">
        <f>387.2-104</f>
        <v>283.2</v>
      </c>
      <c r="N41" s="121"/>
      <c r="O41" s="85" t="s">
        <v>28</v>
      </c>
    </row>
    <row r="42" spans="1:15" s="101" customFormat="1" ht="10.5" customHeight="1">
      <c r="A42" s="85" t="s">
        <v>29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/>
      <c r="H42" s="62"/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121"/>
      <c r="O42" s="85" t="s">
        <v>29</v>
      </c>
    </row>
    <row r="43" spans="1:15" s="101" customFormat="1" ht="10.5" customHeight="1">
      <c r="A43" s="85" t="s">
        <v>30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/>
      <c r="H43" s="62"/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121"/>
      <c r="O43" s="85" t="s">
        <v>30</v>
      </c>
    </row>
    <row r="44" spans="1:15" s="101" customFormat="1" ht="10.5" customHeight="1">
      <c r="A44" s="85" t="s">
        <v>31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/>
      <c r="H44" s="62"/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121"/>
      <c r="O44" s="85" t="s">
        <v>31</v>
      </c>
    </row>
    <row r="45" spans="1:15" s="101" customFormat="1" ht="10.5" customHeight="1">
      <c r="A45" s="85" t="s">
        <v>32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/>
      <c r="H45" s="62"/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121"/>
      <c r="O45" s="85" t="s">
        <v>32</v>
      </c>
    </row>
    <row r="46" spans="1:15" s="101" customFormat="1" ht="10.5" customHeight="1">
      <c r="A46" s="85" t="s">
        <v>78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/>
      <c r="H46" s="62"/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121"/>
      <c r="O46" s="85" t="s">
        <v>78</v>
      </c>
    </row>
    <row r="47" spans="1:15" s="101" customFormat="1" ht="10.5" customHeight="1">
      <c r="A47" s="85" t="s">
        <v>79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/>
      <c r="H47" s="62"/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121"/>
      <c r="O47" s="85" t="s">
        <v>79</v>
      </c>
    </row>
    <row r="48" spans="1:15" s="101" customFormat="1" ht="10.5" customHeight="1">
      <c r="A48" s="85" t="s">
        <v>33</v>
      </c>
      <c r="B48" s="62">
        <v>0</v>
      </c>
      <c r="C48" s="62">
        <v>0</v>
      </c>
      <c r="D48" s="62">
        <v>0</v>
      </c>
      <c r="E48" s="62">
        <v>0</v>
      </c>
      <c r="F48" s="62">
        <v>0</v>
      </c>
      <c r="G48" s="62"/>
      <c r="H48" s="62"/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121"/>
      <c r="O48" s="85" t="s">
        <v>33</v>
      </c>
    </row>
    <row r="49" spans="1:15" s="101" customFormat="1" ht="10.5" customHeight="1">
      <c r="A49" s="85" t="s">
        <v>80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/>
      <c r="H49" s="62"/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121"/>
      <c r="O49" s="85" t="s">
        <v>80</v>
      </c>
    </row>
    <row r="50" spans="1:15" s="101" customFormat="1" ht="10.5" customHeight="1">
      <c r="A50" s="85" t="s">
        <v>34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/>
      <c r="H50" s="62"/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121"/>
      <c r="O50" s="85" t="s">
        <v>34</v>
      </c>
    </row>
    <row r="51" spans="1:15" s="101" customFormat="1" ht="10.5" customHeight="1">
      <c r="A51" s="85" t="s">
        <v>81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/>
      <c r="H51" s="62"/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121"/>
      <c r="O51" s="85" t="s">
        <v>81</v>
      </c>
    </row>
    <row r="52" spans="1:15" s="101" customFormat="1" ht="10.5" customHeight="1">
      <c r="A52" s="85" t="s">
        <v>35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/>
      <c r="H52" s="62"/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121"/>
      <c r="O52" s="85" t="s">
        <v>35</v>
      </c>
    </row>
    <row r="53" spans="1:15" s="101" customFormat="1" ht="10.5" customHeight="1">
      <c r="A53" s="85" t="s">
        <v>36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/>
      <c r="H53" s="62"/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121"/>
      <c r="O53" s="85" t="s">
        <v>36</v>
      </c>
    </row>
    <row r="54" spans="1:15" s="101" customFormat="1" ht="10.5" customHeight="1">
      <c r="A54" s="88" t="s">
        <v>37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/>
      <c r="H54" s="62"/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121"/>
      <c r="O54" s="88" t="s">
        <v>37</v>
      </c>
    </row>
    <row r="55" spans="1:15" s="101" customFormat="1" ht="10.5" customHeight="1">
      <c r="A55" s="85" t="s">
        <v>38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/>
      <c r="H55" s="62"/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121"/>
      <c r="O55" s="85" t="s">
        <v>38</v>
      </c>
    </row>
    <row r="56" spans="1:15" s="101" customFormat="1" ht="10.5" customHeight="1">
      <c r="A56" s="85" t="s">
        <v>39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/>
      <c r="H56" s="62"/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121"/>
      <c r="O56" s="85" t="s">
        <v>39</v>
      </c>
    </row>
    <row r="57" spans="1:15" s="101" customFormat="1" ht="10.5" customHeight="1">
      <c r="A57" s="85" t="s">
        <v>40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/>
      <c r="H57" s="62"/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121"/>
      <c r="O57" s="85" t="s">
        <v>40</v>
      </c>
    </row>
    <row r="58" spans="1:15" s="101" customFormat="1" ht="10.5" customHeight="1">
      <c r="A58" s="85" t="s">
        <v>41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/>
      <c r="H58" s="62"/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121"/>
      <c r="O58" s="85" t="s">
        <v>41</v>
      </c>
    </row>
    <row r="59" spans="1:15" s="101" customFormat="1" ht="10.5" customHeight="1">
      <c r="A59" s="85" t="s">
        <v>42</v>
      </c>
      <c r="B59" s="62">
        <v>0</v>
      </c>
      <c r="C59" s="62">
        <v>0</v>
      </c>
      <c r="D59" s="62">
        <v>0</v>
      </c>
      <c r="E59" s="62">
        <v>0</v>
      </c>
      <c r="F59" s="62">
        <v>0</v>
      </c>
      <c r="G59" s="62"/>
      <c r="H59" s="62"/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121"/>
      <c r="O59" s="85" t="s">
        <v>42</v>
      </c>
    </row>
    <row r="60" spans="1:15" s="101" customFormat="1" ht="10.5" customHeight="1">
      <c r="A60" s="88" t="s">
        <v>20</v>
      </c>
      <c r="B60" s="62">
        <v>0</v>
      </c>
      <c r="C60" s="64">
        <v>204.2</v>
      </c>
      <c r="D60" s="64">
        <v>71.9</v>
      </c>
      <c r="E60" s="64">
        <v>54.2</v>
      </c>
      <c r="F60" s="62">
        <v>0</v>
      </c>
      <c r="G60" s="64"/>
      <c r="H60" s="62"/>
      <c r="I60" s="64">
        <v>63.6</v>
      </c>
      <c r="J60" s="64">
        <v>10.2</v>
      </c>
      <c r="K60" s="62">
        <v>0</v>
      </c>
      <c r="L60" s="62">
        <v>0</v>
      </c>
      <c r="M60" s="64">
        <v>404.1</v>
      </c>
      <c r="N60" s="123"/>
      <c r="O60" s="88" t="s">
        <v>20</v>
      </c>
    </row>
    <row r="61" spans="1:15" s="101" customFormat="1" ht="10.5" customHeight="1">
      <c r="A61" s="85"/>
      <c r="B61" s="62">
        <v>0</v>
      </c>
      <c r="C61" s="62">
        <v>204.2</v>
      </c>
      <c r="D61" s="62">
        <v>0</v>
      </c>
      <c r="E61" s="62">
        <v>0</v>
      </c>
      <c r="F61" s="62">
        <v>0</v>
      </c>
      <c r="G61" s="62"/>
      <c r="H61" s="62"/>
      <c r="I61" s="62" t="s">
        <v>75</v>
      </c>
      <c r="J61" s="62" t="s">
        <v>75</v>
      </c>
      <c r="K61" s="62">
        <v>0</v>
      </c>
      <c r="L61" s="62">
        <v>0</v>
      </c>
      <c r="M61" s="62" t="s">
        <v>75</v>
      </c>
      <c r="N61" s="121"/>
      <c r="O61" s="85" t="s">
        <v>43</v>
      </c>
    </row>
    <row r="62" spans="1:15" s="101" customFormat="1" ht="10.5" customHeight="1">
      <c r="A62" s="85" t="s">
        <v>44</v>
      </c>
      <c r="B62" s="62">
        <v>0</v>
      </c>
      <c r="C62" s="62">
        <v>0</v>
      </c>
      <c r="D62" s="62">
        <v>0</v>
      </c>
      <c r="E62" s="62">
        <v>54.2</v>
      </c>
      <c r="F62" s="62">
        <v>0</v>
      </c>
      <c r="G62" s="62"/>
      <c r="H62" s="62"/>
      <c r="I62" s="62" t="s">
        <v>75</v>
      </c>
      <c r="J62" s="62" t="s">
        <v>75</v>
      </c>
      <c r="K62" s="62">
        <v>0</v>
      </c>
      <c r="L62" s="62">
        <v>0</v>
      </c>
      <c r="M62" s="62" t="s">
        <v>75</v>
      </c>
      <c r="N62" s="121"/>
      <c r="O62" s="85" t="s">
        <v>44</v>
      </c>
    </row>
    <row r="63" spans="1:15" s="101" customFormat="1" ht="10.5" customHeight="1">
      <c r="A63" s="85" t="s">
        <v>45</v>
      </c>
      <c r="B63" s="62">
        <v>0</v>
      </c>
      <c r="C63" s="62">
        <v>0</v>
      </c>
      <c r="D63" s="62">
        <v>0</v>
      </c>
      <c r="E63" s="62">
        <v>0</v>
      </c>
      <c r="F63" s="62">
        <v>0</v>
      </c>
      <c r="G63" s="62"/>
      <c r="H63" s="62"/>
      <c r="I63" s="62" t="s">
        <v>75</v>
      </c>
      <c r="J63" s="62" t="s">
        <v>75</v>
      </c>
      <c r="K63" s="62">
        <v>0</v>
      </c>
      <c r="L63" s="62">
        <v>0</v>
      </c>
      <c r="M63" s="62" t="s">
        <v>75</v>
      </c>
      <c r="N63" s="121"/>
      <c r="O63" s="85" t="s">
        <v>45</v>
      </c>
    </row>
    <row r="64" spans="1:15" s="101" customFormat="1" ht="10.5" customHeight="1">
      <c r="A64" s="85" t="s">
        <v>46</v>
      </c>
      <c r="B64" s="62">
        <v>0</v>
      </c>
      <c r="C64" s="62">
        <v>0</v>
      </c>
      <c r="D64" s="62">
        <v>72.2</v>
      </c>
      <c r="E64" s="62">
        <v>0</v>
      </c>
      <c r="F64" s="62">
        <v>0</v>
      </c>
      <c r="G64" s="62"/>
      <c r="H64" s="62"/>
      <c r="I64" s="62">
        <v>0</v>
      </c>
      <c r="J64" s="62">
        <v>0</v>
      </c>
      <c r="K64" s="62">
        <v>0</v>
      </c>
      <c r="L64" s="62">
        <v>0</v>
      </c>
      <c r="M64" s="62">
        <v>71.9</v>
      </c>
      <c r="N64" s="121"/>
      <c r="O64" s="85" t="s">
        <v>46</v>
      </c>
    </row>
    <row r="65" spans="1:15" s="101" customFormat="1" ht="10.5" customHeight="1">
      <c r="A65" s="85" t="s">
        <v>47</v>
      </c>
      <c r="B65" s="62">
        <v>0</v>
      </c>
      <c r="C65" s="62">
        <v>0</v>
      </c>
      <c r="D65" s="62">
        <v>0</v>
      </c>
      <c r="E65" s="62">
        <v>0</v>
      </c>
      <c r="F65" s="62">
        <v>0</v>
      </c>
      <c r="G65" s="62"/>
      <c r="H65" s="62"/>
      <c r="I65" s="62" t="s">
        <v>75</v>
      </c>
      <c r="J65" s="62" t="s">
        <v>75</v>
      </c>
      <c r="K65" s="62">
        <v>0</v>
      </c>
      <c r="L65" s="62">
        <v>0</v>
      </c>
      <c r="M65" s="62" t="s">
        <v>75</v>
      </c>
      <c r="N65" s="121"/>
      <c r="O65" s="85" t="s">
        <v>47</v>
      </c>
    </row>
    <row r="66" spans="1:15" s="133" customFormat="1" ht="12" customHeight="1" thickBot="1">
      <c r="A66" s="141" t="s">
        <v>48</v>
      </c>
      <c r="B66" s="154">
        <v>0</v>
      </c>
      <c r="C66" s="154">
        <v>0</v>
      </c>
      <c r="D66" s="154">
        <v>0</v>
      </c>
      <c r="E66" s="154">
        <v>0</v>
      </c>
      <c r="F66" s="154">
        <v>0</v>
      </c>
      <c r="G66" s="154"/>
      <c r="H66" s="98"/>
      <c r="I66" s="162">
        <v>0</v>
      </c>
      <c r="J66" s="154">
        <v>0</v>
      </c>
      <c r="K66" s="154">
        <v>0</v>
      </c>
      <c r="L66" s="154">
        <v>0</v>
      </c>
      <c r="M66" s="154">
        <v>0</v>
      </c>
      <c r="N66" s="124"/>
      <c r="O66" s="91" t="s">
        <v>48</v>
      </c>
    </row>
    <row r="67" spans="1:6" ht="5.25" customHeight="1" thickTop="1">
      <c r="A67" s="3"/>
      <c r="F67" s="5">
        <v>0</v>
      </c>
    </row>
    <row r="68" spans="1:4" ht="10.5" customHeight="1">
      <c r="A68" s="20" t="s">
        <v>85</v>
      </c>
      <c r="B68" s="19"/>
      <c r="D68" s="20" t="s">
        <v>77</v>
      </c>
    </row>
    <row r="69" spans="1:2" ht="10.5" customHeight="1">
      <c r="A69" s="20" t="s">
        <v>52</v>
      </c>
      <c r="B69" s="19"/>
    </row>
    <row r="70" spans="1:2" ht="10.5" customHeight="1">
      <c r="A70" s="20" t="s">
        <v>102</v>
      </c>
      <c r="B70" s="19"/>
    </row>
    <row r="71" ht="10.5" customHeight="1"/>
  </sheetData>
  <sheetProtection/>
  <mergeCells count="2">
    <mergeCell ref="A3:G3"/>
    <mergeCell ref="I3:O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portrait" paperSize="9" scale="9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70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9.57421875" style="2" customWidth="1"/>
    <col min="2" max="3" width="9.140625" style="2" customWidth="1"/>
    <col min="4" max="4" width="21.00390625" style="2" customWidth="1"/>
    <col min="5" max="5" width="14.140625" style="2" customWidth="1"/>
    <col min="6" max="6" width="13.00390625" style="2" customWidth="1"/>
    <col min="7" max="7" width="3.00390625" style="2" hidden="1" customWidth="1"/>
    <col min="8" max="8" width="2.57421875" style="2" customWidth="1"/>
    <col min="9" max="9" width="13.7109375" style="2" customWidth="1"/>
    <col min="10" max="10" width="11.421875" style="2" customWidth="1"/>
    <col min="11" max="12" width="12.00390625" style="2" customWidth="1"/>
    <col min="13" max="13" width="12.28125" style="2" customWidth="1"/>
    <col min="14" max="14" width="2.57421875" style="2" customWidth="1"/>
    <col min="15" max="15" width="22.00390625" style="3" customWidth="1"/>
    <col min="16" max="16384" width="9.140625" style="2" customWidth="1"/>
  </cols>
  <sheetData>
    <row r="1" spans="1:9" s="22" customFormat="1" ht="22.5" customHeight="1">
      <c r="A1" s="22" t="s">
        <v>64</v>
      </c>
      <c r="I1" s="22" t="s">
        <v>65</v>
      </c>
    </row>
    <row r="2" spans="1:11" s="1" customFormat="1" ht="15" customHeight="1">
      <c r="A2" s="18" t="s">
        <v>116</v>
      </c>
      <c r="B2" s="18"/>
      <c r="I2" s="18" t="s">
        <v>103</v>
      </c>
      <c r="J2" s="18"/>
      <c r="K2" s="18"/>
    </row>
    <row r="3" spans="1:15" ht="11.25" customHeight="1" thickBot="1">
      <c r="A3" s="183" t="s">
        <v>0</v>
      </c>
      <c r="B3" s="183"/>
      <c r="C3" s="183"/>
      <c r="D3" s="183"/>
      <c r="E3" s="183"/>
      <c r="F3" s="183"/>
      <c r="G3" s="183"/>
      <c r="I3" s="183" t="s">
        <v>0</v>
      </c>
      <c r="J3" s="183"/>
      <c r="K3" s="183"/>
      <c r="L3" s="183"/>
      <c r="M3" s="183"/>
      <c r="N3" s="183"/>
      <c r="O3" s="183"/>
    </row>
    <row r="4" spans="1:15" s="41" customFormat="1" ht="11.25" customHeight="1" thickTop="1">
      <c r="A4" s="50"/>
      <c r="B4" s="56" t="s">
        <v>1</v>
      </c>
      <c r="C4" s="56" t="s">
        <v>1</v>
      </c>
      <c r="D4" s="56" t="s">
        <v>87</v>
      </c>
      <c r="E4" s="56" t="s">
        <v>67</v>
      </c>
      <c r="F4" s="56" t="s">
        <v>55</v>
      </c>
      <c r="G4" s="56"/>
      <c r="H4" s="56"/>
      <c r="I4" s="56" t="s">
        <v>82</v>
      </c>
      <c r="J4" s="56" t="s">
        <v>58</v>
      </c>
      <c r="K4" s="56" t="s">
        <v>49</v>
      </c>
      <c r="L4" s="56" t="s">
        <v>50</v>
      </c>
      <c r="M4" s="56" t="s">
        <v>61</v>
      </c>
      <c r="N4" s="56"/>
      <c r="O4" s="50"/>
    </row>
    <row r="5" spans="1:15" ht="11.25" customHeight="1">
      <c r="A5" s="9"/>
      <c r="B5" s="13" t="s">
        <v>53</v>
      </c>
      <c r="C5" s="13"/>
      <c r="D5" s="13" t="s">
        <v>88</v>
      </c>
      <c r="E5" s="13" t="s">
        <v>54</v>
      </c>
      <c r="F5" s="13" t="s">
        <v>54</v>
      </c>
      <c r="G5" s="13"/>
      <c r="H5" s="13"/>
      <c r="I5" s="54" t="s">
        <v>73</v>
      </c>
      <c r="J5" s="54" t="s">
        <v>59</v>
      </c>
      <c r="K5" s="54"/>
      <c r="L5" s="54"/>
      <c r="M5" s="54" t="s">
        <v>62</v>
      </c>
      <c r="N5" s="54"/>
      <c r="O5" s="8"/>
    </row>
    <row r="6" spans="1:15" ht="11.25" customHeight="1" thickBot="1">
      <c r="A6" s="34"/>
      <c r="B6" s="53"/>
      <c r="C6" s="53"/>
      <c r="D6" s="35" t="s">
        <v>89</v>
      </c>
      <c r="E6" s="53"/>
      <c r="F6" s="53"/>
      <c r="G6" s="16"/>
      <c r="H6" s="17"/>
      <c r="I6" s="35" t="s">
        <v>72</v>
      </c>
      <c r="J6" s="35" t="s">
        <v>60</v>
      </c>
      <c r="K6" s="53"/>
      <c r="L6" s="53"/>
      <c r="M6" s="53"/>
      <c r="N6" s="53"/>
      <c r="O6" s="34"/>
    </row>
    <row r="7" spans="1:15" s="41" customFormat="1" ht="10.5" customHeight="1" thickTop="1">
      <c r="A7" s="50" t="s">
        <v>2</v>
      </c>
      <c r="B7" s="51"/>
      <c r="C7" s="51"/>
      <c r="D7" s="51"/>
      <c r="E7" s="51"/>
      <c r="F7" s="51"/>
      <c r="G7" s="51"/>
      <c r="I7" s="51"/>
      <c r="J7" s="51"/>
      <c r="K7" s="51"/>
      <c r="L7" s="51"/>
      <c r="M7" s="51"/>
      <c r="O7" s="50" t="s">
        <v>2</v>
      </c>
    </row>
    <row r="8" spans="1:15" s="101" customFormat="1" ht="10.5" customHeight="1">
      <c r="A8" s="85" t="s">
        <v>3</v>
      </c>
      <c r="B8" s="62">
        <v>436.9</v>
      </c>
      <c r="C8" s="62">
        <v>204.2</v>
      </c>
      <c r="D8" s="62">
        <v>148.3</v>
      </c>
      <c r="E8" s="62">
        <v>180.6</v>
      </c>
      <c r="F8" s="62">
        <v>402.4</v>
      </c>
      <c r="G8" s="62"/>
      <c r="H8" s="62"/>
      <c r="I8" s="62">
        <v>694</v>
      </c>
      <c r="J8" s="62">
        <v>9.9</v>
      </c>
      <c r="K8" s="62">
        <v>440</v>
      </c>
      <c r="L8" s="62">
        <v>75.4</v>
      </c>
      <c r="M8" s="62">
        <v>2593</v>
      </c>
      <c r="N8" s="122"/>
      <c r="O8" s="85" t="s">
        <v>3</v>
      </c>
    </row>
    <row r="9" spans="1:15" s="101" customFormat="1" ht="10.5" customHeight="1">
      <c r="A9" s="85" t="s">
        <v>4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/>
      <c r="H9" s="62"/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121"/>
      <c r="O9" s="85" t="s">
        <v>4</v>
      </c>
    </row>
    <row r="10" spans="1:15" s="101" customFormat="1" ht="10.5" customHeight="1">
      <c r="A10" s="85" t="s">
        <v>6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/>
      <c r="H10" s="62"/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121"/>
      <c r="O10" s="85" t="s">
        <v>6</v>
      </c>
    </row>
    <row r="11" spans="1:15" s="101" customFormat="1" ht="10.5" customHeight="1">
      <c r="A11" s="85" t="s">
        <v>7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/>
      <c r="H11" s="62"/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121"/>
      <c r="O11" s="85" t="s">
        <v>7</v>
      </c>
    </row>
    <row r="12" spans="1:15" s="101" customFormat="1" ht="10.5" customHeight="1">
      <c r="A12" s="85" t="s">
        <v>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/>
      <c r="H12" s="62"/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121"/>
      <c r="O12" s="85" t="s">
        <v>8</v>
      </c>
    </row>
    <row r="13" spans="1:15" s="101" customFormat="1" ht="10.5" customHeight="1">
      <c r="A13" s="85" t="s">
        <v>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/>
      <c r="H13" s="62"/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121"/>
      <c r="O13" s="85" t="s">
        <v>96</v>
      </c>
    </row>
    <row r="14" spans="1:15" s="101" customFormat="1" ht="10.5" customHeight="1">
      <c r="A14" s="85" t="s">
        <v>9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/>
      <c r="H14" s="62"/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121"/>
      <c r="O14" s="85" t="s">
        <v>9</v>
      </c>
    </row>
    <row r="15" spans="1:15" s="133" customFormat="1" ht="10.5" customHeight="1">
      <c r="A15" s="86" t="s">
        <v>10</v>
      </c>
      <c r="B15" s="63">
        <v>436.9</v>
      </c>
      <c r="C15" s="63">
        <v>204.2</v>
      </c>
      <c r="D15" s="63">
        <v>148.3</v>
      </c>
      <c r="E15" s="63">
        <v>180.6</v>
      </c>
      <c r="F15" s="63">
        <v>402.4</v>
      </c>
      <c r="G15" s="63"/>
      <c r="H15" s="94"/>
      <c r="I15" s="63">
        <v>694</v>
      </c>
      <c r="J15" s="63">
        <v>9.9</v>
      </c>
      <c r="K15" s="63">
        <v>440</v>
      </c>
      <c r="L15" s="63">
        <v>75.4</v>
      </c>
      <c r="M15" s="63">
        <v>2593</v>
      </c>
      <c r="N15" s="135"/>
      <c r="O15" s="86" t="s">
        <v>10</v>
      </c>
    </row>
    <row r="16" spans="1:15" s="133" customFormat="1" ht="10.5" customHeight="1">
      <c r="A16" s="86" t="s">
        <v>97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/>
      <c r="H16" s="94"/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140"/>
      <c r="O16" s="86" t="s">
        <v>97</v>
      </c>
    </row>
    <row r="17" spans="1:15" s="133" customFormat="1" ht="10.5" customHeight="1">
      <c r="A17" s="86" t="s">
        <v>11</v>
      </c>
      <c r="B17" s="63">
        <v>436.9</v>
      </c>
      <c r="C17" s="63">
        <v>204.2</v>
      </c>
      <c r="D17" s="63">
        <v>148.3</v>
      </c>
      <c r="E17" s="63">
        <v>180.6</v>
      </c>
      <c r="F17" s="63">
        <v>402.4</v>
      </c>
      <c r="G17" s="63"/>
      <c r="H17" s="94"/>
      <c r="I17" s="63">
        <v>694</v>
      </c>
      <c r="J17" s="63">
        <v>9.9</v>
      </c>
      <c r="K17" s="63">
        <v>440</v>
      </c>
      <c r="L17" s="63">
        <v>75.4</v>
      </c>
      <c r="M17" s="63">
        <v>2593</v>
      </c>
      <c r="N17" s="159"/>
      <c r="O17" s="160" t="s">
        <v>11</v>
      </c>
    </row>
    <row r="18" spans="1:15" s="101" customFormat="1" ht="10.5" customHeight="1">
      <c r="A18" s="88" t="s">
        <v>12</v>
      </c>
      <c r="B18" s="62">
        <v>0</v>
      </c>
      <c r="C18" s="62">
        <v>0</v>
      </c>
      <c r="D18" s="64">
        <v>76.3</v>
      </c>
      <c r="E18" s="64">
        <v>126.5</v>
      </c>
      <c r="F18" s="64">
        <v>388.8</v>
      </c>
      <c r="G18" s="64"/>
      <c r="H18" s="62"/>
      <c r="I18" s="64">
        <v>620.3</v>
      </c>
      <c r="J18" s="62">
        <v>0</v>
      </c>
      <c r="K18" s="64">
        <v>440</v>
      </c>
      <c r="L18" s="64">
        <v>75</v>
      </c>
      <c r="M18" s="64">
        <v>1726.9</v>
      </c>
      <c r="N18" s="137"/>
      <c r="O18" s="88" t="s">
        <v>12</v>
      </c>
    </row>
    <row r="19" spans="1:15" s="101" customFormat="1" ht="10.5" customHeight="1">
      <c r="A19" s="85" t="s">
        <v>13</v>
      </c>
      <c r="B19" s="62">
        <v>0</v>
      </c>
      <c r="C19" s="62">
        <v>0</v>
      </c>
      <c r="D19" s="62">
        <v>76.3</v>
      </c>
      <c r="E19" s="62">
        <v>126.5</v>
      </c>
      <c r="F19" s="62">
        <v>388.8</v>
      </c>
      <c r="G19" s="62"/>
      <c r="H19" s="62"/>
      <c r="I19" s="62">
        <v>620.3</v>
      </c>
      <c r="J19" s="62">
        <v>0</v>
      </c>
      <c r="K19" s="62">
        <v>440</v>
      </c>
      <c r="L19" s="62">
        <v>75.4</v>
      </c>
      <c r="M19" s="62">
        <v>1726.9</v>
      </c>
      <c r="N19" s="122"/>
      <c r="O19" s="85" t="s">
        <v>13</v>
      </c>
    </row>
    <row r="20" spans="1:15" s="101" customFormat="1" ht="10.5" customHeight="1">
      <c r="A20" s="85" t="s">
        <v>14</v>
      </c>
      <c r="B20" s="62">
        <v>0</v>
      </c>
      <c r="C20" s="62">
        <v>0</v>
      </c>
      <c r="D20" s="62">
        <v>76.3</v>
      </c>
      <c r="E20" s="62">
        <v>0</v>
      </c>
      <c r="F20" s="62">
        <v>0</v>
      </c>
      <c r="G20" s="62"/>
      <c r="H20" s="62"/>
      <c r="I20" s="62">
        <v>70.4</v>
      </c>
      <c r="J20" s="62">
        <v>0</v>
      </c>
      <c r="K20" s="62">
        <v>364.3</v>
      </c>
      <c r="L20" s="62">
        <v>0</v>
      </c>
      <c r="M20" s="62">
        <v>511</v>
      </c>
      <c r="N20" s="121"/>
      <c r="O20" s="85" t="s">
        <v>14</v>
      </c>
    </row>
    <row r="21" spans="1:15" s="101" customFormat="1" ht="10.5" customHeight="1">
      <c r="A21" s="85" t="s">
        <v>15</v>
      </c>
      <c r="B21" s="62">
        <v>0</v>
      </c>
      <c r="C21" s="62">
        <v>0</v>
      </c>
      <c r="D21" s="62">
        <v>0</v>
      </c>
      <c r="E21" s="62">
        <v>126.5</v>
      </c>
      <c r="F21" s="62">
        <v>388.8</v>
      </c>
      <c r="G21" s="62"/>
      <c r="H21" s="62"/>
      <c r="I21" s="62">
        <v>549.9</v>
      </c>
      <c r="J21" s="62">
        <v>0</v>
      </c>
      <c r="K21" s="62">
        <v>75.7</v>
      </c>
      <c r="L21" s="62">
        <v>75.4</v>
      </c>
      <c r="M21" s="62">
        <v>1216.3</v>
      </c>
      <c r="N21" s="122"/>
      <c r="O21" s="85" t="s">
        <v>15</v>
      </c>
    </row>
    <row r="22" spans="1:15" s="101" customFormat="1" ht="10.5" customHeight="1">
      <c r="A22" s="85" t="s">
        <v>16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/>
      <c r="H22" s="62"/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121"/>
      <c r="O22" s="85" t="s">
        <v>16</v>
      </c>
    </row>
    <row r="23" spans="1:15" s="101" customFormat="1" ht="10.5" customHeight="1">
      <c r="A23" s="85" t="s">
        <v>17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/>
      <c r="H23" s="62"/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121"/>
      <c r="O23" s="85" t="s">
        <v>17</v>
      </c>
    </row>
    <row r="24" spans="1:15" s="101" customFormat="1" ht="10.5" customHeight="1">
      <c r="A24" s="85" t="s">
        <v>18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/>
      <c r="H24" s="62"/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121"/>
      <c r="O24" s="85" t="s">
        <v>18</v>
      </c>
    </row>
    <row r="25" spans="1:15" s="101" customFormat="1" ht="10.5" customHeight="1">
      <c r="A25" s="85" t="s">
        <v>19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/>
      <c r="H25" s="62"/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121"/>
      <c r="O25" s="85" t="s">
        <v>19</v>
      </c>
    </row>
    <row r="26" spans="1:15" s="101" customFormat="1" ht="10.5" customHeight="1">
      <c r="A26" s="85" t="s">
        <v>20</v>
      </c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/>
      <c r="H26" s="62"/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138"/>
      <c r="O26" s="89" t="s">
        <v>20</v>
      </c>
    </row>
    <row r="27" spans="1:15" s="101" customFormat="1" ht="10.5" customHeight="1">
      <c r="A27" s="161" t="s">
        <v>21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/>
      <c r="H27" s="62"/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121"/>
      <c r="O27" s="88" t="s">
        <v>21</v>
      </c>
    </row>
    <row r="28" spans="1:15" s="101" customFormat="1" ht="10.5" customHeight="1">
      <c r="A28" s="85" t="s">
        <v>13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/>
      <c r="H28" s="62"/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121"/>
      <c r="O28" s="85" t="s">
        <v>13</v>
      </c>
    </row>
    <row r="29" spans="1:15" s="101" customFormat="1" ht="10.5" customHeight="1">
      <c r="A29" s="85" t="s">
        <v>22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/>
      <c r="H29" s="62"/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121"/>
      <c r="O29" s="85" t="s">
        <v>22</v>
      </c>
    </row>
    <row r="30" spans="1:15" s="101" customFormat="1" ht="10.5" customHeight="1">
      <c r="A30" s="85" t="s">
        <v>16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/>
      <c r="H30" s="62"/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121"/>
      <c r="O30" s="85" t="s">
        <v>16</v>
      </c>
    </row>
    <row r="31" spans="1:15" s="101" customFormat="1" ht="10.5" customHeight="1">
      <c r="A31" s="85" t="s">
        <v>23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/>
      <c r="H31" s="62"/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121"/>
      <c r="O31" s="85" t="s">
        <v>23</v>
      </c>
    </row>
    <row r="32" spans="1:15" s="101" customFormat="1" ht="10.5" customHeight="1">
      <c r="A32" s="85" t="s">
        <v>17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/>
      <c r="H32" s="62"/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121"/>
      <c r="O32" s="85" t="s">
        <v>17</v>
      </c>
    </row>
    <row r="33" spans="1:15" s="101" customFormat="1" ht="10.5" customHeight="1">
      <c r="A33" s="85" t="s">
        <v>18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/>
      <c r="H33" s="62"/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121"/>
      <c r="O33" s="85" t="s">
        <v>18</v>
      </c>
    </row>
    <row r="34" spans="1:15" s="101" customFormat="1" ht="10.5" customHeight="1">
      <c r="A34" s="85" t="s">
        <v>19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/>
      <c r="H34" s="62"/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121"/>
      <c r="O34" s="85" t="s">
        <v>19</v>
      </c>
    </row>
    <row r="35" spans="1:15" s="101" customFormat="1" ht="10.5" customHeight="1">
      <c r="A35" s="85" t="s">
        <v>24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/>
      <c r="H35" s="62"/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121"/>
      <c r="O35" s="85" t="s">
        <v>24</v>
      </c>
    </row>
    <row r="36" spans="1:15" s="101" customFormat="1" ht="10.5" customHeight="1">
      <c r="A36" s="85" t="s">
        <v>20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/>
      <c r="H36" s="62"/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121"/>
      <c r="O36" s="85" t="s">
        <v>20</v>
      </c>
    </row>
    <row r="37" spans="1:15" s="101" customFormat="1" ht="10.5" customHeight="1">
      <c r="A37" s="88" t="s">
        <v>25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/>
      <c r="H37" s="62"/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121"/>
      <c r="O37" s="88" t="s">
        <v>25</v>
      </c>
    </row>
    <row r="38" spans="1:15" s="133" customFormat="1" ht="10.5" customHeight="1">
      <c r="A38" s="86" t="s">
        <v>26</v>
      </c>
      <c r="B38" s="63">
        <v>436.9</v>
      </c>
      <c r="C38" s="63">
        <v>204.2</v>
      </c>
      <c r="D38" s="63">
        <v>72</v>
      </c>
      <c r="E38" s="63">
        <v>54.1</v>
      </c>
      <c r="F38" s="63">
        <v>13.6</v>
      </c>
      <c r="G38" s="63"/>
      <c r="H38" s="94"/>
      <c r="I38" s="63">
        <v>74</v>
      </c>
      <c r="J38" s="63">
        <v>9.9</v>
      </c>
      <c r="K38" s="97">
        <v>0</v>
      </c>
      <c r="L38" s="97">
        <v>0</v>
      </c>
      <c r="M38" s="63">
        <v>866</v>
      </c>
      <c r="N38" s="140"/>
      <c r="O38" s="86" t="s">
        <v>26</v>
      </c>
    </row>
    <row r="39" spans="1:15" s="101" customFormat="1" ht="10.5" customHeight="1">
      <c r="A39" s="88" t="s">
        <v>27</v>
      </c>
      <c r="B39" s="64">
        <v>436.9</v>
      </c>
      <c r="C39" s="62">
        <v>0</v>
      </c>
      <c r="D39" s="62">
        <v>0</v>
      </c>
      <c r="E39" s="62">
        <v>0</v>
      </c>
      <c r="F39" s="64">
        <v>13.6</v>
      </c>
      <c r="G39" s="62"/>
      <c r="H39" s="62"/>
      <c r="I39" s="64">
        <v>10</v>
      </c>
      <c r="J39" s="62">
        <v>0</v>
      </c>
      <c r="K39" s="62">
        <v>0</v>
      </c>
      <c r="L39" s="62">
        <v>0</v>
      </c>
      <c r="M39" s="64">
        <v>461</v>
      </c>
      <c r="N39" s="123"/>
      <c r="O39" s="88" t="s">
        <v>27</v>
      </c>
    </row>
    <row r="40" spans="1:15" s="101" customFormat="1" ht="10.5" customHeight="1">
      <c r="A40" s="85" t="s">
        <v>28</v>
      </c>
      <c r="B40" s="62">
        <v>436.9</v>
      </c>
      <c r="C40" s="62">
        <v>0</v>
      </c>
      <c r="D40" s="62">
        <v>0</v>
      </c>
      <c r="E40" s="62">
        <v>0</v>
      </c>
      <c r="F40" s="62">
        <v>13.6</v>
      </c>
      <c r="G40" s="62"/>
      <c r="H40" s="62"/>
      <c r="I40" s="62">
        <v>10</v>
      </c>
      <c r="J40" s="62">
        <v>0</v>
      </c>
      <c r="K40" s="62">
        <v>0</v>
      </c>
      <c r="L40" s="62">
        <v>0</v>
      </c>
      <c r="M40" s="62">
        <v>461</v>
      </c>
      <c r="N40" s="121"/>
      <c r="O40" s="85" t="s">
        <v>28</v>
      </c>
    </row>
    <row r="41" spans="1:15" s="101" customFormat="1" ht="10.5" customHeight="1">
      <c r="A41" s="85" t="s">
        <v>29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/>
      <c r="H41" s="62"/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121"/>
      <c r="O41" s="85" t="s">
        <v>29</v>
      </c>
    </row>
    <row r="42" spans="1:15" s="101" customFormat="1" ht="10.5" customHeight="1">
      <c r="A42" s="85" t="s">
        <v>30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/>
      <c r="H42" s="62"/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121"/>
      <c r="O42" s="85" t="s">
        <v>30</v>
      </c>
    </row>
    <row r="43" spans="1:15" s="101" customFormat="1" ht="10.5" customHeight="1">
      <c r="A43" s="85" t="s">
        <v>31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/>
      <c r="H43" s="62"/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121"/>
      <c r="O43" s="85" t="s">
        <v>31</v>
      </c>
    </row>
    <row r="44" spans="1:15" s="101" customFormat="1" ht="10.5" customHeight="1">
      <c r="A44" s="85" t="s">
        <v>32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/>
      <c r="H44" s="62"/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121"/>
      <c r="O44" s="85" t="s">
        <v>32</v>
      </c>
    </row>
    <row r="45" spans="1:15" s="101" customFormat="1" ht="10.5" customHeight="1">
      <c r="A45" s="85" t="s">
        <v>78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/>
      <c r="H45" s="62"/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121"/>
      <c r="O45" s="85" t="s">
        <v>78</v>
      </c>
    </row>
    <row r="46" spans="1:15" s="101" customFormat="1" ht="10.5" customHeight="1">
      <c r="A46" s="85" t="s">
        <v>79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/>
      <c r="H46" s="62"/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121"/>
      <c r="O46" s="85" t="s">
        <v>79</v>
      </c>
    </row>
    <row r="47" spans="1:15" s="101" customFormat="1" ht="10.5" customHeight="1">
      <c r="A47" s="85" t="s">
        <v>33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/>
      <c r="H47" s="62"/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121"/>
      <c r="O47" s="85" t="s">
        <v>33</v>
      </c>
    </row>
    <row r="48" spans="1:15" s="101" customFormat="1" ht="10.5" customHeight="1">
      <c r="A48" s="85" t="s">
        <v>80</v>
      </c>
      <c r="B48" s="62">
        <v>0</v>
      </c>
      <c r="C48" s="62">
        <v>0</v>
      </c>
      <c r="D48" s="62">
        <v>0</v>
      </c>
      <c r="E48" s="62">
        <v>0</v>
      </c>
      <c r="F48" s="62">
        <v>0</v>
      </c>
      <c r="G48" s="62"/>
      <c r="H48" s="62"/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121"/>
      <c r="O48" s="85" t="s">
        <v>80</v>
      </c>
    </row>
    <row r="49" spans="1:15" s="101" customFormat="1" ht="10.5" customHeight="1">
      <c r="A49" s="85" t="s">
        <v>34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/>
      <c r="H49" s="62"/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121"/>
      <c r="O49" s="85" t="s">
        <v>34</v>
      </c>
    </row>
    <row r="50" spans="1:15" s="101" customFormat="1" ht="10.5" customHeight="1">
      <c r="A50" s="85" t="s">
        <v>81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/>
      <c r="H50" s="62"/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121"/>
      <c r="O50" s="85" t="s">
        <v>81</v>
      </c>
    </row>
    <row r="51" spans="1:15" s="101" customFormat="1" ht="10.5" customHeight="1">
      <c r="A51" s="85" t="s">
        <v>35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/>
      <c r="H51" s="62"/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121"/>
      <c r="O51" s="85" t="s">
        <v>35</v>
      </c>
    </row>
    <row r="52" spans="1:15" s="101" customFormat="1" ht="10.5" customHeight="1">
      <c r="A52" s="85" t="s">
        <v>36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/>
      <c r="H52" s="62"/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121"/>
      <c r="O52" s="85" t="s">
        <v>36</v>
      </c>
    </row>
    <row r="53" spans="1:15" s="101" customFormat="1" ht="10.5" customHeight="1">
      <c r="A53" s="88" t="s">
        <v>37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/>
      <c r="H53" s="62"/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121"/>
      <c r="O53" s="88" t="s">
        <v>37</v>
      </c>
    </row>
    <row r="54" spans="1:15" s="101" customFormat="1" ht="10.5" customHeight="1">
      <c r="A54" s="85" t="s">
        <v>38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/>
      <c r="H54" s="62"/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121"/>
      <c r="O54" s="85" t="s">
        <v>38</v>
      </c>
    </row>
    <row r="55" spans="1:15" s="101" customFormat="1" ht="10.5" customHeight="1">
      <c r="A55" s="85" t="s">
        <v>39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/>
      <c r="H55" s="62"/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121"/>
      <c r="O55" s="85" t="s">
        <v>39</v>
      </c>
    </row>
    <row r="56" spans="1:15" s="101" customFormat="1" ht="10.5" customHeight="1">
      <c r="A56" s="85" t="s">
        <v>40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/>
      <c r="H56" s="62"/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121"/>
      <c r="O56" s="85" t="s">
        <v>40</v>
      </c>
    </row>
    <row r="57" spans="1:15" s="101" customFormat="1" ht="10.5" customHeight="1">
      <c r="A57" s="85" t="s">
        <v>41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/>
      <c r="H57" s="62"/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121"/>
      <c r="O57" s="85" t="s">
        <v>41</v>
      </c>
    </row>
    <row r="58" spans="1:15" s="101" customFormat="1" ht="10.5" customHeight="1">
      <c r="A58" s="85" t="s">
        <v>42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/>
      <c r="H58" s="62"/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121"/>
      <c r="O58" s="85" t="s">
        <v>42</v>
      </c>
    </row>
    <row r="59" spans="1:15" s="101" customFormat="1" ht="10.5" customHeight="1">
      <c r="A59" s="88" t="s">
        <v>20</v>
      </c>
      <c r="B59" s="62">
        <v>0</v>
      </c>
      <c r="C59" s="64">
        <v>204.2</v>
      </c>
      <c r="D59" s="64">
        <v>72</v>
      </c>
      <c r="E59" s="64">
        <v>54.1</v>
      </c>
      <c r="F59" s="62">
        <v>0</v>
      </c>
      <c r="G59" s="64"/>
      <c r="H59" s="62"/>
      <c r="I59" s="64">
        <v>64</v>
      </c>
      <c r="J59" s="64">
        <v>9.9</v>
      </c>
      <c r="K59" s="62">
        <v>0</v>
      </c>
      <c r="L59" s="62">
        <v>0</v>
      </c>
      <c r="M59" s="64">
        <v>404.1</v>
      </c>
      <c r="N59" s="123"/>
      <c r="O59" s="88" t="s">
        <v>20</v>
      </c>
    </row>
    <row r="60" spans="1:15" s="101" customFormat="1" ht="10.5" customHeight="1">
      <c r="A60" s="85" t="s">
        <v>43</v>
      </c>
      <c r="B60" s="62">
        <v>0</v>
      </c>
      <c r="C60" s="62">
        <v>204.2</v>
      </c>
      <c r="D60" s="62">
        <v>0</v>
      </c>
      <c r="E60" s="62">
        <v>0</v>
      </c>
      <c r="F60" s="62">
        <v>0</v>
      </c>
      <c r="G60" s="62"/>
      <c r="H60" s="62"/>
      <c r="I60" s="62" t="s">
        <v>75</v>
      </c>
      <c r="J60" s="62" t="s">
        <v>75</v>
      </c>
      <c r="K60" s="62">
        <v>0</v>
      </c>
      <c r="L60" s="62">
        <v>0</v>
      </c>
      <c r="M60" s="62" t="s">
        <v>75</v>
      </c>
      <c r="N60" s="121"/>
      <c r="O60" s="85" t="s">
        <v>43</v>
      </c>
    </row>
    <row r="61" spans="1:15" s="101" customFormat="1" ht="10.5" customHeight="1">
      <c r="A61" s="85" t="s">
        <v>44</v>
      </c>
      <c r="B61" s="62">
        <v>0</v>
      </c>
      <c r="C61" s="62">
        <v>0</v>
      </c>
      <c r="D61" s="62">
        <v>0</v>
      </c>
      <c r="E61" s="62">
        <v>54.1</v>
      </c>
      <c r="F61" s="62">
        <v>0</v>
      </c>
      <c r="G61" s="62"/>
      <c r="H61" s="62"/>
      <c r="I61" s="62" t="s">
        <v>75</v>
      </c>
      <c r="J61" s="62" t="s">
        <v>75</v>
      </c>
      <c r="K61" s="62">
        <v>0</v>
      </c>
      <c r="L61" s="62">
        <v>0</v>
      </c>
      <c r="M61" s="62" t="s">
        <v>75</v>
      </c>
      <c r="N61" s="121"/>
      <c r="O61" s="85" t="s">
        <v>44</v>
      </c>
    </row>
    <row r="62" spans="1:15" s="101" customFormat="1" ht="10.5" customHeight="1">
      <c r="A62" s="85" t="s">
        <v>45</v>
      </c>
      <c r="B62" s="62">
        <v>0</v>
      </c>
      <c r="C62" s="62">
        <v>0</v>
      </c>
      <c r="D62" s="62">
        <v>0</v>
      </c>
      <c r="E62" s="62">
        <v>0</v>
      </c>
      <c r="F62" s="62">
        <v>0</v>
      </c>
      <c r="G62" s="62"/>
      <c r="H62" s="62"/>
      <c r="I62" s="62" t="s">
        <v>75</v>
      </c>
      <c r="J62" s="62">
        <v>0</v>
      </c>
      <c r="K62" s="62">
        <v>0</v>
      </c>
      <c r="L62" s="62">
        <v>0</v>
      </c>
      <c r="M62" s="62" t="s">
        <v>75</v>
      </c>
      <c r="N62" s="121"/>
      <c r="O62" s="85" t="s">
        <v>45</v>
      </c>
    </row>
    <row r="63" spans="1:15" s="101" customFormat="1" ht="10.5" customHeight="1">
      <c r="A63" s="85" t="s">
        <v>46</v>
      </c>
      <c r="B63" s="62">
        <v>0</v>
      </c>
      <c r="C63" s="62">
        <v>0</v>
      </c>
      <c r="D63" s="62">
        <v>72</v>
      </c>
      <c r="E63" s="62">
        <v>0</v>
      </c>
      <c r="F63" s="62">
        <v>0</v>
      </c>
      <c r="G63" s="62"/>
      <c r="H63" s="62"/>
      <c r="I63" s="62">
        <v>0</v>
      </c>
      <c r="J63" s="62">
        <v>0</v>
      </c>
      <c r="K63" s="62">
        <v>0</v>
      </c>
      <c r="L63" s="62">
        <v>0</v>
      </c>
      <c r="M63" s="62">
        <v>72</v>
      </c>
      <c r="N63" s="121"/>
      <c r="O63" s="85" t="s">
        <v>46</v>
      </c>
    </row>
    <row r="64" spans="1:15" s="101" customFormat="1" ht="10.5" customHeight="1">
      <c r="A64" s="85" t="s">
        <v>47</v>
      </c>
      <c r="B64" s="62">
        <v>0</v>
      </c>
      <c r="C64" s="62">
        <v>0</v>
      </c>
      <c r="D64" s="62">
        <v>0</v>
      </c>
      <c r="E64" s="62">
        <v>0</v>
      </c>
      <c r="F64" s="62">
        <v>0</v>
      </c>
      <c r="G64" s="62"/>
      <c r="H64" s="62"/>
      <c r="I64" s="62">
        <v>0</v>
      </c>
      <c r="J64" s="62" t="s">
        <v>75</v>
      </c>
      <c r="K64" s="62">
        <v>0</v>
      </c>
      <c r="L64" s="62">
        <v>0</v>
      </c>
      <c r="M64" s="62" t="s">
        <v>75</v>
      </c>
      <c r="N64" s="121"/>
      <c r="O64" s="85" t="s">
        <v>47</v>
      </c>
    </row>
    <row r="65" spans="1:15" s="133" customFormat="1" ht="10.5" customHeight="1" thickBot="1">
      <c r="A65" s="141" t="s">
        <v>48</v>
      </c>
      <c r="B65" s="154">
        <v>0</v>
      </c>
      <c r="C65" s="154">
        <v>0</v>
      </c>
      <c r="D65" s="154">
        <v>0</v>
      </c>
      <c r="E65" s="154">
        <v>0</v>
      </c>
      <c r="F65" s="154">
        <v>0</v>
      </c>
      <c r="G65" s="154"/>
      <c r="H65" s="94"/>
      <c r="I65" s="154">
        <v>0</v>
      </c>
      <c r="J65" s="154">
        <v>0</v>
      </c>
      <c r="K65" s="154">
        <v>0</v>
      </c>
      <c r="L65" s="154">
        <v>0</v>
      </c>
      <c r="M65" s="154">
        <v>0</v>
      </c>
      <c r="N65" s="124"/>
      <c r="O65" s="91" t="s">
        <v>48</v>
      </c>
    </row>
    <row r="66" ht="2.25" customHeight="1" thickTop="1">
      <c r="A66" s="3"/>
    </row>
    <row r="67" spans="1:2" ht="10.5" customHeight="1">
      <c r="A67" s="20" t="s">
        <v>51</v>
      </c>
      <c r="B67" s="19"/>
    </row>
    <row r="68" spans="1:2" ht="10.5" customHeight="1">
      <c r="A68" s="20" t="s">
        <v>83</v>
      </c>
      <c r="B68" s="19"/>
    </row>
    <row r="69" spans="1:2" ht="10.5" customHeight="1">
      <c r="A69" s="20" t="s">
        <v>102</v>
      </c>
      <c r="B69" s="19"/>
    </row>
    <row r="70" ht="10.5" customHeight="1">
      <c r="A70" s="20" t="s">
        <v>84</v>
      </c>
    </row>
  </sheetData>
  <sheetProtection/>
  <mergeCells count="2">
    <mergeCell ref="A3:G3"/>
    <mergeCell ref="I3:O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portrait" paperSize="9" scale="9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9.140625" style="2" customWidth="1"/>
    <col min="2" max="3" width="8.57421875" style="2" customWidth="1"/>
    <col min="4" max="4" width="16.421875" style="2" customWidth="1"/>
    <col min="5" max="5" width="15.00390625" style="2" customWidth="1"/>
    <col min="6" max="6" width="9.140625" style="2" customWidth="1"/>
    <col min="7" max="7" width="13.8515625" style="2" customWidth="1"/>
    <col min="8" max="8" width="3.421875" style="2" hidden="1" customWidth="1"/>
    <col min="9" max="9" width="2.57421875" style="2" customWidth="1"/>
    <col min="10" max="10" width="13.7109375" style="2" customWidth="1"/>
    <col min="11" max="11" width="11.421875" style="2" customWidth="1"/>
    <col min="12" max="14" width="12.00390625" style="2" customWidth="1"/>
    <col min="15" max="15" width="12.28125" style="2" customWidth="1"/>
    <col min="16" max="16" width="2.57421875" style="2" customWidth="1"/>
    <col min="17" max="17" width="22.00390625" style="3" customWidth="1"/>
    <col min="18" max="16384" width="9.140625" style="2" customWidth="1"/>
  </cols>
  <sheetData>
    <row r="1" spans="1:17" s="24" customFormat="1" ht="22.5" customHeight="1">
      <c r="A1" s="22" t="s">
        <v>122</v>
      </c>
      <c r="B1" s="23"/>
      <c r="C1" s="23"/>
      <c r="D1" s="23"/>
      <c r="E1" s="1"/>
      <c r="F1" s="1"/>
      <c r="G1" s="1"/>
      <c r="J1" s="102" t="s">
        <v>123</v>
      </c>
      <c r="K1" s="103"/>
      <c r="L1" s="103"/>
      <c r="M1" s="103"/>
      <c r="N1" s="103"/>
      <c r="O1" s="103"/>
      <c r="P1" s="103"/>
      <c r="Q1" s="103"/>
    </row>
    <row r="2" spans="1:17" s="1" customFormat="1" ht="15" customHeight="1">
      <c r="A2" s="18" t="s">
        <v>76</v>
      </c>
      <c r="B2" s="18"/>
      <c r="J2" s="104" t="s">
        <v>76</v>
      </c>
      <c r="K2" s="105"/>
      <c r="L2" s="105"/>
      <c r="M2" s="105"/>
      <c r="N2" s="105"/>
      <c r="O2" s="105"/>
      <c r="P2" s="105"/>
      <c r="Q2" s="105"/>
    </row>
    <row r="3" spans="1:17" ht="11.25" customHeight="1" thickBot="1">
      <c r="A3" s="183" t="s">
        <v>0</v>
      </c>
      <c r="B3" s="183"/>
      <c r="C3" s="183"/>
      <c r="D3" s="183"/>
      <c r="E3" s="183"/>
      <c r="F3" s="183"/>
      <c r="G3" s="183"/>
      <c r="H3" s="183"/>
      <c r="J3" s="183" t="s">
        <v>0</v>
      </c>
      <c r="K3" s="183"/>
      <c r="L3" s="183"/>
      <c r="M3" s="183"/>
      <c r="N3" s="183"/>
      <c r="O3" s="183"/>
      <c r="P3" s="183"/>
      <c r="Q3" s="183"/>
    </row>
    <row r="4" spans="1:17" s="41" customFormat="1" ht="11.25" customHeight="1" thickTop="1">
      <c r="A4" s="55"/>
      <c r="B4" s="56" t="s">
        <v>1</v>
      </c>
      <c r="C4" s="56" t="s">
        <v>1</v>
      </c>
      <c r="D4" s="117" t="s">
        <v>87</v>
      </c>
      <c r="E4" s="117" t="s">
        <v>106</v>
      </c>
      <c r="F4" s="56" t="s">
        <v>67</v>
      </c>
      <c r="G4" s="56" t="s">
        <v>70</v>
      </c>
      <c r="H4" s="56"/>
      <c r="I4" s="56"/>
      <c r="J4" s="56" t="s">
        <v>82</v>
      </c>
      <c r="K4" s="56" t="s">
        <v>58</v>
      </c>
      <c r="L4" s="56" t="s">
        <v>49</v>
      </c>
      <c r="M4" s="56" t="s">
        <v>50</v>
      </c>
      <c r="N4" s="56" t="s">
        <v>114</v>
      </c>
      <c r="O4" s="56" t="s">
        <v>61</v>
      </c>
      <c r="P4" s="56"/>
      <c r="Q4" s="50"/>
    </row>
    <row r="5" spans="1:17" s="41" customFormat="1" ht="11.25" customHeight="1">
      <c r="A5" s="55"/>
      <c r="B5" s="56" t="s">
        <v>53</v>
      </c>
      <c r="C5" s="56"/>
      <c r="D5" s="117" t="s">
        <v>107</v>
      </c>
      <c r="E5" s="117" t="s">
        <v>108</v>
      </c>
      <c r="F5" s="56" t="s">
        <v>54</v>
      </c>
      <c r="G5" s="56"/>
      <c r="H5" s="56"/>
      <c r="I5" s="56"/>
      <c r="J5" s="56" t="s">
        <v>71</v>
      </c>
      <c r="K5" s="56" t="s">
        <v>69</v>
      </c>
      <c r="L5" s="56"/>
      <c r="M5" s="56" t="s">
        <v>68</v>
      </c>
      <c r="N5" s="56" t="s">
        <v>119</v>
      </c>
      <c r="O5" s="56" t="s">
        <v>62</v>
      </c>
      <c r="P5" s="56"/>
      <c r="Q5" s="50"/>
    </row>
    <row r="6" spans="1:17" s="41" customFormat="1" ht="11.25" customHeight="1" thickBot="1">
      <c r="A6" s="66"/>
      <c r="B6" s="65"/>
      <c r="C6" s="65"/>
      <c r="D6" s="118" t="s">
        <v>109</v>
      </c>
      <c r="E6" s="118" t="s">
        <v>113</v>
      </c>
      <c r="F6" s="65"/>
      <c r="G6" s="65"/>
      <c r="H6" s="67"/>
      <c r="I6" s="56"/>
      <c r="J6" s="65" t="s">
        <v>72</v>
      </c>
      <c r="K6" s="65" t="s">
        <v>60</v>
      </c>
      <c r="L6" s="65"/>
      <c r="M6" s="68" t="s">
        <v>86</v>
      </c>
      <c r="N6" s="126"/>
      <c r="O6" s="65"/>
      <c r="P6" s="65"/>
      <c r="Q6" s="44"/>
    </row>
    <row r="7" spans="1:17" s="41" customFormat="1" ht="11.25" customHeight="1" thickTop="1">
      <c r="A7" s="50" t="s">
        <v>2</v>
      </c>
      <c r="B7" s="51"/>
      <c r="C7" s="51"/>
      <c r="D7" s="51"/>
      <c r="E7" s="51"/>
      <c r="F7" s="51"/>
      <c r="G7" s="108"/>
      <c r="H7" s="51"/>
      <c r="I7" s="51"/>
      <c r="J7" s="108"/>
      <c r="K7" s="51"/>
      <c r="L7" s="51"/>
      <c r="M7" s="51"/>
      <c r="N7" s="51"/>
      <c r="O7" s="51"/>
      <c r="Q7" s="50" t="s">
        <v>2</v>
      </c>
    </row>
    <row r="8" spans="1:36" ht="10.5" customHeight="1">
      <c r="A8" s="19" t="s">
        <v>3</v>
      </c>
      <c r="B8" s="170">
        <v>162.25908213910384</v>
      </c>
      <c r="C8" s="62">
        <v>358.5554600171969</v>
      </c>
      <c r="D8" s="113">
        <v>295.7554258516698</v>
      </c>
      <c r="E8" s="170">
        <v>487.0274958438356</v>
      </c>
      <c r="F8" s="170">
        <v>231.7275268510438</v>
      </c>
      <c r="G8" s="109">
        <v>1573.8546570560839</v>
      </c>
      <c r="H8" s="69"/>
      <c r="I8" s="69"/>
      <c r="J8" s="109">
        <v>1002.2981090907845</v>
      </c>
      <c r="K8" s="62">
        <v>58.02229646</v>
      </c>
      <c r="L8" s="62">
        <v>444.3501209561478</v>
      </c>
      <c r="M8" s="62">
        <v>610.259997500285</v>
      </c>
      <c r="N8" s="62">
        <v>293.8093849999999</v>
      </c>
      <c r="O8" s="125">
        <v>5517.919556766151</v>
      </c>
      <c r="P8" s="70"/>
      <c r="Q8" s="85" t="s">
        <v>3</v>
      </c>
      <c r="R8" s="6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0.5" customHeight="1">
      <c r="A9" s="19" t="s">
        <v>4</v>
      </c>
      <c r="B9" s="62">
        <v>0</v>
      </c>
      <c r="C9" s="62">
        <v>0</v>
      </c>
      <c r="D9" s="62">
        <v>0</v>
      </c>
      <c r="E9" s="69">
        <v>0</v>
      </c>
      <c r="F9" s="62">
        <v>0</v>
      </c>
      <c r="G9" s="109">
        <v>0</v>
      </c>
      <c r="H9" s="69"/>
      <c r="I9" s="69"/>
      <c r="J9" s="109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71"/>
      <c r="Q9" s="85" t="s">
        <v>4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0.5" customHeight="1">
      <c r="A10" s="19" t="s">
        <v>6</v>
      </c>
      <c r="B10" s="62">
        <v>0</v>
      </c>
      <c r="C10" s="62">
        <v>0</v>
      </c>
      <c r="D10" s="62">
        <v>0</v>
      </c>
      <c r="E10" s="113">
        <v>416.26339303536224</v>
      </c>
      <c r="F10" s="62">
        <v>0</v>
      </c>
      <c r="G10" s="109">
        <v>0</v>
      </c>
      <c r="H10" s="69"/>
      <c r="I10" s="69"/>
      <c r="J10" s="109">
        <v>0</v>
      </c>
      <c r="K10" s="62">
        <v>0</v>
      </c>
      <c r="L10" s="62">
        <v>0</v>
      </c>
      <c r="M10" s="62">
        <v>0</v>
      </c>
      <c r="N10" s="62">
        <v>531.6904744484917</v>
      </c>
      <c r="O10" s="62">
        <v>947.953867483854</v>
      </c>
      <c r="P10" s="71"/>
      <c r="Q10" s="85" t="s">
        <v>6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0.5" customHeight="1">
      <c r="A11" s="19" t="s">
        <v>7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109">
        <v>0</v>
      </c>
      <c r="H11" s="69"/>
      <c r="I11" s="69"/>
      <c r="J11" s="109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71"/>
      <c r="Q11" s="85" t="s">
        <v>7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0.5" customHeight="1">
      <c r="A12" s="19" t="s">
        <v>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109">
        <v>0</v>
      </c>
      <c r="H12" s="69"/>
      <c r="I12" s="69"/>
      <c r="J12" s="109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71"/>
      <c r="Q12" s="85" t="s">
        <v>8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0.5" customHeight="1">
      <c r="A13" s="19" t="s">
        <v>66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109">
        <v>0</v>
      </c>
      <c r="H13" s="69"/>
      <c r="I13" s="69"/>
      <c r="J13" s="109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71"/>
      <c r="Q13" s="85" t="s">
        <v>96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0.5" customHeight="1">
      <c r="A14" s="19" t="s">
        <v>9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109">
        <v>0</v>
      </c>
      <c r="H14" s="69"/>
      <c r="I14" s="69"/>
      <c r="J14" s="109">
        <v>0</v>
      </c>
      <c r="K14" s="62">
        <v>0</v>
      </c>
      <c r="L14" s="62">
        <v>0</v>
      </c>
      <c r="M14" s="62">
        <v>0</v>
      </c>
      <c r="N14" s="62">
        <v>0</v>
      </c>
      <c r="O14" s="95">
        <v>0</v>
      </c>
      <c r="P14" s="71"/>
      <c r="Q14" s="85" t="s">
        <v>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41" customFormat="1" ht="10.5" customHeight="1">
      <c r="A15" s="39" t="s">
        <v>10</v>
      </c>
      <c r="B15" s="179">
        <v>162.25908213910384</v>
      </c>
      <c r="C15" s="63">
        <v>358.5554600171969</v>
      </c>
      <c r="D15" s="63">
        <v>295.7554258516698</v>
      </c>
      <c r="E15" s="179">
        <v>903.2908888791978</v>
      </c>
      <c r="F15" s="179">
        <v>231.7275268510438</v>
      </c>
      <c r="G15" s="110">
        <v>1573.8546570560839</v>
      </c>
      <c r="H15" s="72">
        <v>0</v>
      </c>
      <c r="I15" s="114"/>
      <c r="J15" s="110">
        <v>1002.2981090907845</v>
      </c>
      <c r="K15" s="63">
        <v>58.02229646</v>
      </c>
      <c r="L15" s="63">
        <v>444.3501209561478</v>
      </c>
      <c r="M15" s="63">
        <v>610.259997500285</v>
      </c>
      <c r="N15" s="63">
        <v>825.4998594484916</v>
      </c>
      <c r="O15" s="180">
        <v>6465.873424250005</v>
      </c>
      <c r="P15" s="74"/>
      <c r="Q15" s="86" t="s">
        <v>10</v>
      </c>
      <c r="R15" s="61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41" customFormat="1" ht="10.5" customHeight="1">
      <c r="A16" s="39" t="s">
        <v>63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111">
        <v>0</v>
      </c>
      <c r="H16" s="75"/>
      <c r="I16" s="73"/>
      <c r="J16" s="119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76"/>
      <c r="Q16" s="87" t="s">
        <v>97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41" customFormat="1" ht="10.5" customHeight="1">
      <c r="A17" s="39" t="s">
        <v>11</v>
      </c>
      <c r="B17" s="179">
        <v>162.25908213910384</v>
      </c>
      <c r="C17" s="63">
        <v>358.5554600171969</v>
      </c>
      <c r="D17" s="63">
        <v>295.7554258516698</v>
      </c>
      <c r="E17" s="179">
        <v>903.2908888791978</v>
      </c>
      <c r="F17" s="179">
        <v>231.7275268510438</v>
      </c>
      <c r="G17" s="110">
        <v>1573.8546570560839</v>
      </c>
      <c r="H17" s="72">
        <v>0</v>
      </c>
      <c r="I17" s="114"/>
      <c r="J17" s="110">
        <v>1002.2981090907845</v>
      </c>
      <c r="K17" s="63">
        <v>58.02229646</v>
      </c>
      <c r="L17" s="63">
        <v>444.3501209561478</v>
      </c>
      <c r="M17" s="63">
        <v>610.259997500285</v>
      </c>
      <c r="N17" s="63">
        <v>825.4998594484916</v>
      </c>
      <c r="O17" s="179">
        <v>6465.873424250004</v>
      </c>
      <c r="P17" s="74"/>
      <c r="Q17" s="86" t="s">
        <v>11</v>
      </c>
      <c r="R17" s="61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0.5" customHeight="1">
      <c r="A18" s="9" t="s">
        <v>12</v>
      </c>
      <c r="B18" s="64">
        <v>0</v>
      </c>
      <c r="C18" s="64">
        <v>0</v>
      </c>
      <c r="D18" s="64">
        <v>253.32447999483406</v>
      </c>
      <c r="E18" s="64">
        <v>715.2175975729747</v>
      </c>
      <c r="F18" s="177">
        <v>179.27835355854378</v>
      </c>
      <c r="G18" s="112">
        <v>1560.274221056084</v>
      </c>
      <c r="H18" s="77">
        <v>0</v>
      </c>
      <c r="I18" s="77"/>
      <c r="J18" s="112">
        <v>817.1215223066351</v>
      </c>
      <c r="K18" s="64">
        <v>1.461745</v>
      </c>
      <c r="L18" s="64">
        <v>444.3501209561478</v>
      </c>
      <c r="M18" s="64">
        <v>610.259997500285</v>
      </c>
      <c r="N18" s="64">
        <v>4.772222999999999</v>
      </c>
      <c r="O18" s="177">
        <v>4586.060260945504</v>
      </c>
      <c r="P18" s="78"/>
      <c r="Q18" s="88" t="s">
        <v>12</v>
      </c>
      <c r="R18" s="61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0.5" customHeight="1">
      <c r="A19" s="19" t="s">
        <v>13</v>
      </c>
      <c r="B19" s="62">
        <v>0</v>
      </c>
      <c r="C19" s="62">
        <v>0</v>
      </c>
      <c r="D19" s="62">
        <v>253.32447999483406</v>
      </c>
      <c r="E19" s="62">
        <v>715.2175975729747</v>
      </c>
      <c r="F19" s="170">
        <v>179.27835355854378</v>
      </c>
      <c r="G19" s="109">
        <v>1560.274221056084</v>
      </c>
      <c r="H19" s="69">
        <v>0</v>
      </c>
      <c r="I19" s="69"/>
      <c r="J19" s="109">
        <v>817.1215223066351</v>
      </c>
      <c r="K19" s="62">
        <v>1.461745</v>
      </c>
      <c r="L19" s="62">
        <v>444.3501209561478</v>
      </c>
      <c r="M19" s="62">
        <v>610.259997500285</v>
      </c>
      <c r="N19" s="62">
        <v>4.772222999999999</v>
      </c>
      <c r="O19" s="170">
        <v>4586.060260945504</v>
      </c>
      <c r="P19" s="70"/>
      <c r="Q19" s="85" t="s">
        <v>13</v>
      </c>
      <c r="R19" s="61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0.5" customHeight="1">
      <c r="A20" s="19" t="s">
        <v>14</v>
      </c>
      <c r="B20" s="62">
        <v>0</v>
      </c>
      <c r="C20" s="62">
        <v>0</v>
      </c>
      <c r="D20" s="62">
        <v>169.87251417029898</v>
      </c>
      <c r="E20" s="62">
        <v>524.0186045562352</v>
      </c>
      <c r="F20" s="62">
        <v>0</v>
      </c>
      <c r="G20" s="109">
        <v>0</v>
      </c>
      <c r="H20" s="69"/>
      <c r="I20" s="69"/>
      <c r="J20" s="62">
        <v>56.04355366869</v>
      </c>
      <c r="K20" s="62">
        <v>0</v>
      </c>
      <c r="L20" s="62">
        <v>363.1825285640584</v>
      </c>
      <c r="M20" s="62">
        <v>460.64508757239884</v>
      </c>
      <c r="N20" s="62">
        <v>0</v>
      </c>
      <c r="O20" s="62">
        <v>1573.7622885316814</v>
      </c>
      <c r="P20" s="71"/>
      <c r="Q20" s="85" t="s">
        <v>14</v>
      </c>
      <c r="R20" s="61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0.5" customHeight="1">
      <c r="A21" s="19" t="s">
        <v>15</v>
      </c>
      <c r="B21" s="62">
        <v>0</v>
      </c>
      <c r="C21" s="62">
        <v>0</v>
      </c>
      <c r="D21" s="62">
        <v>83.45196582453508</v>
      </c>
      <c r="E21" s="62">
        <v>191.19899301673945</v>
      </c>
      <c r="F21" s="170">
        <v>179.27835355854378</v>
      </c>
      <c r="G21" s="109">
        <v>1560.274221056084</v>
      </c>
      <c r="H21" s="69"/>
      <c r="I21" s="69"/>
      <c r="J21" s="62">
        <v>761.0779686379451</v>
      </c>
      <c r="K21" s="62">
        <v>1.461745</v>
      </c>
      <c r="L21" s="113">
        <v>81.16759239208942</v>
      </c>
      <c r="M21" s="62">
        <v>149.61490992788612</v>
      </c>
      <c r="N21" s="62">
        <v>4.772222999999999</v>
      </c>
      <c r="O21" s="170">
        <v>3012.2979724138227</v>
      </c>
      <c r="P21" s="70"/>
      <c r="Q21" s="85" t="s">
        <v>15</v>
      </c>
      <c r="R21" s="6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0.5" customHeight="1">
      <c r="A22" s="19" t="s">
        <v>74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9"/>
      <c r="I22" s="69"/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70"/>
      <c r="Q22" s="85" t="s">
        <v>74</v>
      </c>
      <c r="R22" s="61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0.5" customHeight="1">
      <c r="A23" s="19" t="s">
        <v>16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9"/>
      <c r="I23" s="69"/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71"/>
      <c r="Q23" s="85" t="s">
        <v>16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0.5" customHeight="1">
      <c r="A24" s="19" t="s">
        <v>17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9"/>
      <c r="I24" s="69"/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71"/>
      <c r="Q24" s="85" t="s">
        <v>17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10.5" customHeight="1">
      <c r="A25" s="19" t="s">
        <v>18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9"/>
      <c r="I25" s="69"/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71"/>
      <c r="Q25" s="85" t="s">
        <v>18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0.5" customHeight="1">
      <c r="A26" s="19" t="s">
        <v>19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9"/>
      <c r="I26" s="69"/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71"/>
      <c r="Q26" s="85" t="s">
        <v>19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0.5" customHeight="1">
      <c r="A27" s="19" t="s">
        <v>20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9"/>
      <c r="I27" s="69"/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79"/>
      <c r="Q27" s="89" t="s">
        <v>20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41" customFormat="1" ht="11.25" customHeight="1">
      <c r="A28" s="52" t="s">
        <v>21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80"/>
      <c r="I28" s="73"/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62">
        <v>0</v>
      </c>
      <c r="P28" s="120"/>
      <c r="Q28" s="90" t="s">
        <v>21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0.5" customHeight="1">
      <c r="A29" s="19" t="s">
        <v>13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9"/>
      <c r="I29" s="69"/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121"/>
      <c r="Q29" s="85" t="s">
        <v>13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0.5" customHeight="1">
      <c r="A30" s="19" t="s">
        <v>22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9"/>
      <c r="I30" s="69"/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121"/>
      <c r="Q30" s="85" t="s">
        <v>22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10.5" customHeight="1">
      <c r="A31" s="19" t="s">
        <v>16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9"/>
      <c r="I31" s="69"/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121"/>
      <c r="Q31" s="85" t="s">
        <v>16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ht="10.5" customHeight="1">
      <c r="A32" s="19" t="s">
        <v>23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9"/>
      <c r="I32" s="69"/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121"/>
      <c r="Q32" s="85" t="s">
        <v>23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ht="10.5" customHeight="1">
      <c r="A33" s="19" t="s">
        <v>17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9"/>
      <c r="I33" s="69"/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121"/>
      <c r="Q33" s="85" t="s">
        <v>17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10.5" customHeight="1">
      <c r="A34" s="19" t="s">
        <v>18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9"/>
      <c r="I34" s="69"/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121"/>
      <c r="Q34" s="85" t="s">
        <v>18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ht="10.5" customHeight="1">
      <c r="A35" s="19" t="s">
        <v>19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9"/>
      <c r="I35" s="69"/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121"/>
      <c r="Q35" s="85" t="s">
        <v>19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ht="10.5" customHeight="1">
      <c r="A36" s="19" t="s">
        <v>24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9"/>
      <c r="I36" s="69"/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121"/>
      <c r="Q36" s="85" t="s">
        <v>24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10.5" customHeight="1">
      <c r="A37" s="19" t="s">
        <v>20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9"/>
      <c r="I37" s="69"/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121"/>
      <c r="Q37" s="85" t="s">
        <v>20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10.5" customHeight="1">
      <c r="A38" s="9" t="s">
        <v>25</v>
      </c>
      <c r="B38" s="64">
        <v>0</v>
      </c>
      <c r="C38" s="64">
        <v>0</v>
      </c>
      <c r="D38" s="77">
        <v>0</v>
      </c>
      <c r="E38" s="77">
        <v>0</v>
      </c>
      <c r="F38" s="64">
        <v>0</v>
      </c>
      <c r="G38" s="64">
        <v>0</v>
      </c>
      <c r="H38" s="77"/>
      <c r="I38" s="69"/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95">
        <v>0</v>
      </c>
      <c r="P38" s="121"/>
      <c r="Q38" s="88" t="s">
        <v>25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41" customFormat="1" ht="11.25" customHeight="1">
      <c r="A39" s="39" t="s">
        <v>26</v>
      </c>
      <c r="B39" s="179">
        <v>162.25908213910384</v>
      </c>
      <c r="C39" s="63">
        <v>358.5554600171969</v>
      </c>
      <c r="D39" s="63">
        <v>42.43094585683578</v>
      </c>
      <c r="E39" s="179">
        <v>188.07329130622315</v>
      </c>
      <c r="F39" s="179">
        <v>52.44917329250001</v>
      </c>
      <c r="G39" s="63">
        <v>13.580435999999999</v>
      </c>
      <c r="H39" s="72">
        <v>0</v>
      </c>
      <c r="I39" s="114"/>
      <c r="J39" s="63">
        <v>185.17658678414926</v>
      </c>
      <c r="K39" s="63">
        <v>56.56055146</v>
      </c>
      <c r="L39" s="63">
        <v>0</v>
      </c>
      <c r="M39" s="63">
        <v>0</v>
      </c>
      <c r="N39" s="63">
        <v>820.7276364484916</v>
      </c>
      <c r="O39" s="181">
        <v>1879.8131633045004</v>
      </c>
      <c r="P39" s="72"/>
      <c r="Q39" s="86" t="s">
        <v>26</v>
      </c>
      <c r="R39" s="61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1.25" customHeight="1">
      <c r="A40" s="9" t="s">
        <v>27</v>
      </c>
      <c r="B40" s="177">
        <v>162.25908213910384</v>
      </c>
      <c r="C40" s="64">
        <v>0</v>
      </c>
      <c r="D40" s="64">
        <v>40.42749535683578</v>
      </c>
      <c r="E40" s="64">
        <v>55.632220203974356</v>
      </c>
      <c r="F40" s="64">
        <v>0</v>
      </c>
      <c r="G40" s="64">
        <v>13.580435999999999</v>
      </c>
      <c r="H40" s="77"/>
      <c r="I40" s="69"/>
      <c r="J40" s="64">
        <v>118.93051088982529</v>
      </c>
      <c r="K40" s="64">
        <v>0</v>
      </c>
      <c r="L40" s="64">
        <v>0</v>
      </c>
      <c r="M40" s="64">
        <v>0</v>
      </c>
      <c r="N40" s="64">
        <v>0</v>
      </c>
      <c r="O40" s="177">
        <v>390.8297445897392</v>
      </c>
      <c r="P40" s="83"/>
      <c r="Q40" s="88" t="s">
        <v>27</v>
      </c>
      <c r="R40" s="61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ht="10.5" customHeight="1">
      <c r="A41" s="19" t="s">
        <v>28</v>
      </c>
      <c r="B41" s="170">
        <v>162.25908213910384</v>
      </c>
      <c r="C41" s="62">
        <v>0</v>
      </c>
      <c r="D41" s="62">
        <v>40.42749535683578</v>
      </c>
      <c r="E41" s="62">
        <v>55.632220203974356</v>
      </c>
      <c r="F41" s="62">
        <v>0</v>
      </c>
      <c r="G41" s="62">
        <v>13.580435999999999</v>
      </c>
      <c r="H41" s="69"/>
      <c r="I41" s="69"/>
      <c r="J41" s="62">
        <v>118.93051088982529</v>
      </c>
      <c r="K41" s="62">
        <v>0</v>
      </c>
      <c r="L41" s="62">
        <v>0</v>
      </c>
      <c r="M41" s="62">
        <v>0</v>
      </c>
      <c r="N41" s="62">
        <v>0</v>
      </c>
      <c r="O41" s="170">
        <v>390.8297445897392</v>
      </c>
      <c r="P41" s="71"/>
      <c r="Q41" s="85" t="s">
        <v>28</v>
      </c>
      <c r="R41" s="61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ht="10.5" customHeight="1">
      <c r="A42" s="19" t="s">
        <v>29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9"/>
      <c r="I42" s="69"/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71"/>
      <c r="Q42" s="85" t="s">
        <v>29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ht="10.5" customHeight="1">
      <c r="A43" s="19" t="s">
        <v>30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9"/>
      <c r="I43" s="69"/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71"/>
      <c r="Q43" s="85" t="s">
        <v>30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ht="10.5" customHeight="1">
      <c r="A44" s="19" t="s">
        <v>31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9"/>
      <c r="I44" s="69"/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71"/>
      <c r="Q44" s="85" t="s">
        <v>31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10.5" customHeight="1">
      <c r="A45" s="19" t="s">
        <v>32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9"/>
      <c r="I45" s="69"/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71"/>
      <c r="Q45" s="85" t="s">
        <v>32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0.5" customHeight="1">
      <c r="A46" s="19" t="s">
        <v>78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9"/>
      <c r="I46" s="69"/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71"/>
      <c r="Q46" s="85" t="s">
        <v>78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ht="10.5" customHeight="1">
      <c r="A47" s="19" t="s">
        <v>79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9"/>
      <c r="I47" s="69"/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71"/>
      <c r="Q47" s="85" t="s">
        <v>79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0.5" customHeight="1">
      <c r="A48" s="19" t="s">
        <v>33</v>
      </c>
      <c r="B48" s="62">
        <v>0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9"/>
      <c r="I48" s="69"/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71"/>
      <c r="Q48" s="85" t="s">
        <v>33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ht="10.5" customHeight="1">
      <c r="A49" s="19" t="s">
        <v>80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9"/>
      <c r="I49" s="69"/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71"/>
      <c r="Q49" s="85" t="s">
        <v>80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0.5" customHeight="1">
      <c r="A50" s="19" t="s">
        <v>34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9"/>
      <c r="I50" s="69"/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71"/>
      <c r="Q50" s="85" t="s">
        <v>34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ht="10.5" customHeight="1">
      <c r="A51" s="19" t="s">
        <v>81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9"/>
      <c r="I51" s="69"/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71"/>
      <c r="Q51" s="85" t="s">
        <v>81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ht="10.5" customHeight="1">
      <c r="A52" s="19" t="s">
        <v>35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9"/>
      <c r="I52" s="69"/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71"/>
      <c r="Q52" s="85" t="s">
        <v>35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ht="10.5" customHeight="1">
      <c r="A53" s="19" t="s">
        <v>36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9"/>
      <c r="I53" s="69"/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71"/>
      <c r="Q53" s="85" t="s">
        <v>36</v>
      </c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ht="10.5" customHeight="1">
      <c r="A54" s="9" t="s">
        <v>37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77"/>
      <c r="I54" s="69"/>
      <c r="J54" s="62">
        <v>0</v>
      </c>
      <c r="K54" s="62">
        <v>0</v>
      </c>
      <c r="L54" s="62">
        <v>0</v>
      </c>
      <c r="M54" s="62">
        <v>0</v>
      </c>
      <c r="N54" s="64">
        <v>820.7276364484916</v>
      </c>
      <c r="O54" s="64">
        <v>820.7276364484916</v>
      </c>
      <c r="P54" s="71"/>
      <c r="Q54" s="88" t="s">
        <v>37</v>
      </c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ht="10.5" customHeight="1">
      <c r="A55" s="19" t="s">
        <v>38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9"/>
      <c r="I55" s="69"/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71"/>
      <c r="Q55" s="85" t="s">
        <v>38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10.5" customHeight="1">
      <c r="A56" s="19" t="s">
        <v>39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9"/>
      <c r="I56" s="69"/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71"/>
      <c r="Q56" s="85" t="s">
        <v>39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ht="10.5" customHeight="1">
      <c r="A57" s="19" t="s">
        <v>40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9"/>
      <c r="I57" s="69"/>
      <c r="J57" s="62">
        <v>0</v>
      </c>
      <c r="K57" s="62">
        <v>0</v>
      </c>
      <c r="L57" s="62">
        <v>0</v>
      </c>
      <c r="M57" s="62">
        <v>0</v>
      </c>
      <c r="N57" s="62">
        <v>820.7276364484916</v>
      </c>
      <c r="O57" s="62">
        <v>820.7276364484916</v>
      </c>
      <c r="P57" s="71"/>
      <c r="Q57" s="85" t="s">
        <v>40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ht="10.5" customHeight="1">
      <c r="A58" s="19" t="s">
        <v>41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9"/>
      <c r="I58" s="69"/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71"/>
      <c r="Q58" s="85" t="s">
        <v>41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ht="10.5" customHeight="1">
      <c r="A59" s="19" t="s">
        <v>42</v>
      </c>
      <c r="B59" s="62">
        <v>0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9"/>
      <c r="I59" s="69"/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71"/>
      <c r="Q59" s="85" t="s">
        <v>42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10.5" customHeight="1">
      <c r="A60" s="9" t="s">
        <v>20</v>
      </c>
      <c r="B60" s="64">
        <v>0</v>
      </c>
      <c r="C60" s="64">
        <v>358.5554600171969</v>
      </c>
      <c r="D60" s="64">
        <v>2.0034505</v>
      </c>
      <c r="E60" s="177">
        <v>132.4410711022488</v>
      </c>
      <c r="F60" s="177">
        <v>52.44917329250001</v>
      </c>
      <c r="G60" s="64">
        <v>0</v>
      </c>
      <c r="H60" s="77">
        <v>0</v>
      </c>
      <c r="I60" s="77"/>
      <c r="J60" s="64">
        <v>66.24607589432398</v>
      </c>
      <c r="K60" s="64">
        <v>56.56055146</v>
      </c>
      <c r="L60" s="64">
        <v>0</v>
      </c>
      <c r="M60" s="64">
        <v>0</v>
      </c>
      <c r="N60" s="64">
        <v>0</v>
      </c>
      <c r="O60" s="177">
        <v>668.2557822662698</v>
      </c>
      <c r="P60" s="83"/>
      <c r="Q60" s="88" t="s">
        <v>20</v>
      </c>
      <c r="R60" s="61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ht="10.5" customHeight="1">
      <c r="A61" s="19" t="s">
        <v>43</v>
      </c>
      <c r="B61" s="62">
        <v>0</v>
      </c>
      <c r="C61" s="62">
        <v>358.5554600171969</v>
      </c>
      <c r="D61" s="62">
        <v>0</v>
      </c>
      <c r="E61" s="62">
        <v>0</v>
      </c>
      <c r="F61" s="62">
        <v>0</v>
      </c>
      <c r="G61" s="62">
        <v>0</v>
      </c>
      <c r="H61" s="69"/>
      <c r="I61" s="69"/>
      <c r="J61" s="62">
        <v>15.822217824097226</v>
      </c>
      <c r="K61" s="62">
        <v>55.732</v>
      </c>
      <c r="L61" s="62">
        <v>0</v>
      </c>
      <c r="M61" s="62">
        <v>0</v>
      </c>
      <c r="N61" s="62">
        <v>0</v>
      </c>
      <c r="O61" s="62">
        <v>430.1096778412941</v>
      </c>
      <c r="P61" s="71"/>
      <c r="Q61" s="85" t="s">
        <v>43</v>
      </c>
      <c r="R61" s="61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ht="10.5" customHeight="1">
      <c r="A62" s="19" t="s">
        <v>44</v>
      </c>
      <c r="B62" s="62">
        <v>0</v>
      </c>
      <c r="C62" s="62">
        <v>0</v>
      </c>
      <c r="D62" s="62">
        <v>0</v>
      </c>
      <c r="E62" s="62">
        <v>0</v>
      </c>
      <c r="F62" s="170">
        <v>52.44917329250001</v>
      </c>
      <c r="G62" s="62">
        <v>0</v>
      </c>
      <c r="H62" s="69"/>
      <c r="I62" s="69"/>
      <c r="J62" s="62">
        <v>39.201458170659734</v>
      </c>
      <c r="K62" s="62">
        <v>0.41427573</v>
      </c>
      <c r="L62" s="62">
        <v>0</v>
      </c>
      <c r="M62" s="62">
        <v>0</v>
      </c>
      <c r="N62" s="62">
        <v>0</v>
      </c>
      <c r="O62" s="170">
        <v>92.06490719315974</v>
      </c>
      <c r="P62" s="71"/>
      <c r="Q62" s="85" t="s">
        <v>44</v>
      </c>
      <c r="R62" s="61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ht="10.5" customHeight="1">
      <c r="A63" s="19" t="s">
        <v>45</v>
      </c>
      <c r="B63" s="62">
        <v>0</v>
      </c>
      <c r="C63" s="62">
        <v>0</v>
      </c>
      <c r="D63" s="62">
        <v>0</v>
      </c>
      <c r="E63" s="62">
        <v>0</v>
      </c>
      <c r="F63" s="62">
        <v>0</v>
      </c>
      <c r="G63" s="62">
        <v>0</v>
      </c>
      <c r="H63" s="69"/>
      <c r="I63" s="69"/>
      <c r="J63" s="62">
        <v>11.222399899567021</v>
      </c>
      <c r="K63" s="62">
        <v>0.41427573</v>
      </c>
      <c r="L63" s="62">
        <v>0</v>
      </c>
      <c r="M63" s="62">
        <v>0</v>
      </c>
      <c r="N63" s="62">
        <v>0</v>
      </c>
      <c r="O63" s="62">
        <v>11.636675629567021</v>
      </c>
      <c r="P63" s="71"/>
      <c r="Q63" s="85" t="s">
        <v>45</v>
      </c>
      <c r="R63" s="61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0.5" customHeight="1">
      <c r="A64" s="19" t="s">
        <v>46</v>
      </c>
      <c r="B64" s="62">
        <v>0</v>
      </c>
      <c r="C64" s="62">
        <v>0</v>
      </c>
      <c r="D64" s="62">
        <v>2.0034505</v>
      </c>
      <c r="E64" s="170">
        <v>132.4410711022488</v>
      </c>
      <c r="F64" s="62">
        <v>0</v>
      </c>
      <c r="G64" s="62">
        <v>0</v>
      </c>
      <c r="H64" s="69"/>
      <c r="I64" s="69"/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170">
        <v>134.4445216022488</v>
      </c>
      <c r="P64" s="71"/>
      <c r="Q64" s="85" t="s">
        <v>46</v>
      </c>
      <c r="R64" s="61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ht="11.25" customHeight="1">
      <c r="A65" s="19" t="s">
        <v>47</v>
      </c>
      <c r="B65" s="62">
        <v>0</v>
      </c>
      <c r="C65" s="62">
        <v>0</v>
      </c>
      <c r="D65" s="62">
        <v>0</v>
      </c>
      <c r="E65" s="62">
        <v>0</v>
      </c>
      <c r="F65" s="62">
        <v>0</v>
      </c>
      <c r="G65" s="62">
        <v>0</v>
      </c>
      <c r="H65" s="69"/>
      <c r="I65" s="69"/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95">
        <v>0</v>
      </c>
      <c r="P65" s="71"/>
      <c r="Q65" s="85" t="s">
        <v>47</v>
      </c>
      <c r="R65" s="61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s="41" customFormat="1" ht="11.25" customHeight="1" thickBot="1">
      <c r="A66" s="45" t="s">
        <v>48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92">
        <v>0</v>
      </c>
      <c r="I66" s="92"/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127">
        <v>0</v>
      </c>
      <c r="P66" s="84"/>
      <c r="Q66" s="91" t="s">
        <v>48</v>
      </c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ht="2.25" customHeight="1" thickTop="1">
      <c r="A67" s="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7" ht="10.5" customHeight="1">
      <c r="A68" s="132" t="s">
        <v>51</v>
      </c>
      <c r="B68" s="85"/>
      <c r="C68" s="101"/>
      <c r="D68" s="132" t="s">
        <v>77</v>
      </c>
      <c r="E68" s="132"/>
      <c r="F68" s="101"/>
      <c r="G68" s="101"/>
    </row>
    <row r="69" spans="1:7" ht="10.5" customHeight="1">
      <c r="A69" s="132" t="s">
        <v>52</v>
      </c>
      <c r="B69" s="85"/>
      <c r="C69" s="101"/>
      <c r="D69" s="132" t="s">
        <v>115</v>
      </c>
      <c r="E69" s="132"/>
      <c r="F69" s="101"/>
      <c r="G69" s="101"/>
    </row>
    <row r="70" spans="1:7" ht="10.5" customHeight="1">
      <c r="A70" s="132" t="s">
        <v>110</v>
      </c>
      <c r="B70" s="85"/>
      <c r="C70" s="101"/>
      <c r="D70" s="101"/>
      <c r="E70" s="101"/>
      <c r="F70" s="101"/>
      <c r="G70" s="101"/>
    </row>
    <row r="71" spans="1:10" ht="10.5" customHeight="1">
      <c r="A71" s="93"/>
      <c r="B71" s="93"/>
      <c r="C71" s="93"/>
      <c r="D71" s="93"/>
      <c r="E71" s="93"/>
      <c r="F71" s="93"/>
      <c r="G71" s="93"/>
      <c r="J71" s="4"/>
    </row>
    <row r="72" spans="1:7" ht="10.5" customHeight="1">
      <c r="A72" s="93"/>
      <c r="B72" s="93"/>
      <c r="C72" s="93"/>
      <c r="D72" s="93"/>
      <c r="E72" s="93"/>
      <c r="F72" s="93"/>
      <c r="G72" s="93"/>
    </row>
  </sheetData>
  <sheetProtection/>
  <mergeCells count="2">
    <mergeCell ref="A3:H3"/>
    <mergeCell ref="J3:Q3"/>
  </mergeCells>
  <printOptions/>
  <pageMargins left="0.7480314960629921" right="0.7480314960629921" top="0.984251968503937" bottom="0.984251968503937" header="0.5118110236220472" footer="0.5118110236220472"/>
  <pageSetup firstPageNumber="202" useFirstPageNumber="1" fitToWidth="2" fitToHeight="1" horizontalDpi="1200" verticalDpi="1200" orientation="portrait" paperSize="9" scale="87" r:id="rId1"/>
  <headerFooter alignWithMargins="0">
    <oddHeader>&amp;R&amp;"Arial,Bold"RENEWABLES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9.140625" style="2" customWidth="1"/>
    <col min="2" max="3" width="8.57421875" style="2" customWidth="1"/>
    <col min="4" max="4" width="16.421875" style="2" customWidth="1"/>
    <col min="5" max="5" width="15.00390625" style="2" customWidth="1"/>
    <col min="6" max="6" width="9.140625" style="2" customWidth="1"/>
    <col min="7" max="7" width="13.8515625" style="2" customWidth="1"/>
    <col min="8" max="8" width="3.421875" style="2" hidden="1" customWidth="1"/>
    <col min="9" max="9" width="2.57421875" style="2" customWidth="1"/>
    <col min="10" max="10" width="13.7109375" style="2" customWidth="1"/>
    <col min="11" max="11" width="11.421875" style="2" customWidth="1"/>
    <col min="12" max="14" width="12.00390625" style="2" customWidth="1"/>
    <col min="15" max="15" width="12.28125" style="2" customWidth="1"/>
    <col min="16" max="16" width="2.57421875" style="2" customWidth="1"/>
    <col min="17" max="17" width="22.00390625" style="3" customWidth="1"/>
    <col min="18" max="16384" width="9.140625" style="2" customWidth="1"/>
  </cols>
  <sheetData>
    <row r="1" spans="1:17" s="24" customFormat="1" ht="22.5" customHeight="1">
      <c r="A1" s="22" t="s">
        <v>120</v>
      </c>
      <c r="B1" s="23"/>
      <c r="C1" s="23"/>
      <c r="D1" s="23"/>
      <c r="E1" s="1"/>
      <c r="F1" s="1"/>
      <c r="G1" s="1"/>
      <c r="J1" s="102" t="s">
        <v>121</v>
      </c>
      <c r="K1" s="103"/>
      <c r="L1" s="103"/>
      <c r="M1" s="103"/>
      <c r="N1" s="103"/>
      <c r="O1" s="103"/>
      <c r="P1" s="103"/>
      <c r="Q1" s="103"/>
    </row>
    <row r="2" spans="1:17" s="1" customFormat="1" ht="15" customHeight="1">
      <c r="A2" s="18" t="s">
        <v>76</v>
      </c>
      <c r="B2" s="18"/>
      <c r="E2" s="182"/>
      <c r="J2" s="104" t="s">
        <v>76</v>
      </c>
      <c r="K2" s="105"/>
      <c r="L2" s="105"/>
      <c r="M2" s="105"/>
      <c r="N2" s="105"/>
      <c r="O2" s="105"/>
      <c r="P2" s="105"/>
      <c r="Q2" s="105"/>
    </row>
    <row r="3" spans="1:17" ht="11.25" customHeight="1" thickBot="1">
      <c r="A3" s="183" t="s">
        <v>0</v>
      </c>
      <c r="B3" s="183"/>
      <c r="C3" s="183"/>
      <c r="D3" s="183"/>
      <c r="E3" s="183"/>
      <c r="F3" s="183"/>
      <c r="G3" s="183"/>
      <c r="H3" s="183"/>
      <c r="J3" s="183" t="s">
        <v>0</v>
      </c>
      <c r="K3" s="183"/>
      <c r="L3" s="183"/>
      <c r="M3" s="183"/>
      <c r="N3" s="183"/>
      <c r="O3" s="183"/>
      <c r="P3" s="183"/>
      <c r="Q3" s="183"/>
    </row>
    <row r="4" spans="1:17" s="41" customFormat="1" ht="11.25" customHeight="1" thickTop="1">
      <c r="A4" s="55"/>
      <c r="B4" s="56" t="s">
        <v>1</v>
      </c>
      <c r="C4" s="56" t="s">
        <v>1</v>
      </c>
      <c r="D4" s="117" t="s">
        <v>87</v>
      </c>
      <c r="E4" s="117" t="s">
        <v>106</v>
      </c>
      <c r="F4" s="56" t="s">
        <v>67</v>
      </c>
      <c r="G4" s="56" t="s">
        <v>70</v>
      </c>
      <c r="H4" s="56"/>
      <c r="I4" s="56"/>
      <c r="J4" s="56" t="s">
        <v>82</v>
      </c>
      <c r="K4" s="56" t="s">
        <v>58</v>
      </c>
      <c r="L4" s="56" t="s">
        <v>49</v>
      </c>
      <c r="M4" s="56" t="s">
        <v>50</v>
      </c>
      <c r="N4" s="56" t="s">
        <v>114</v>
      </c>
      <c r="O4" s="56" t="s">
        <v>61</v>
      </c>
      <c r="P4" s="56"/>
      <c r="Q4" s="50"/>
    </row>
    <row r="5" spans="1:17" s="41" customFormat="1" ht="11.25" customHeight="1">
      <c r="A5" s="55"/>
      <c r="B5" s="56" t="s">
        <v>53</v>
      </c>
      <c r="C5" s="56"/>
      <c r="D5" s="117" t="s">
        <v>107</v>
      </c>
      <c r="E5" s="117" t="s">
        <v>108</v>
      </c>
      <c r="F5" s="56" t="s">
        <v>54</v>
      </c>
      <c r="G5" s="56"/>
      <c r="H5" s="56"/>
      <c r="I5" s="56"/>
      <c r="J5" s="56" t="s">
        <v>71</v>
      </c>
      <c r="K5" s="56" t="s">
        <v>69</v>
      </c>
      <c r="L5" s="56"/>
      <c r="M5" s="56" t="s">
        <v>68</v>
      </c>
      <c r="N5" s="56" t="s">
        <v>119</v>
      </c>
      <c r="O5" s="56" t="s">
        <v>62</v>
      </c>
      <c r="P5" s="56"/>
      <c r="Q5" s="50"/>
    </row>
    <row r="6" spans="1:17" s="41" customFormat="1" ht="11.25" customHeight="1" thickBot="1">
      <c r="A6" s="66"/>
      <c r="B6" s="65"/>
      <c r="C6" s="65"/>
      <c r="D6" s="118" t="s">
        <v>109</v>
      </c>
      <c r="E6" s="118" t="s">
        <v>113</v>
      </c>
      <c r="F6" s="65"/>
      <c r="G6" s="65"/>
      <c r="H6" s="67"/>
      <c r="I6" s="56"/>
      <c r="J6" s="65" t="s">
        <v>72</v>
      </c>
      <c r="K6" s="65" t="s">
        <v>60</v>
      </c>
      <c r="L6" s="65"/>
      <c r="M6" s="68" t="s">
        <v>86</v>
      </c>
      <c r="N6" s="126"/>
      <c r="O6" s="65"/>
      <c r="P6" s="65"/>
      <c r="Q6" s="44"/>
    </row>
    <row r="7" spans="1:17" s="41" customFormat="1" ht="11.25" customHeight="1" thickTop="1">
      <c r="A7" s="50" t="s">
        <v>2</v>
      </c>
      <c r="B7" s="51"/>
      <c r="C7" s="51"/>
      <c r="D7" s="51"/>
      <c r="E7" s="51"/>
      <c r="F7" s="51"/>
      <c r="G7" s="108"/>
      <c r="H7" s="51"/>
      <c r="I7" s="51"/>
      <c r="J7" s="108"/>
      <c r="K7" s="51"/>
      <c r="L7" s="51"/>
      <c r="M7" s="51"/>
      <c r="N7" s="51"/>
      <c r="O7" s="51"/>
      <c r="Q7" s="50" t="s">
        <v>2</v>
      </c>
    </row>
    <row r="8" spans="1:36" ht="10.5" customHeight="1">
      <c r="A8" s="19" t="s">
        <v>3</v>
      </c>
      <c r="B8" s="62">
        <v>101.1875650619121</v>
      </c>
      <c r="C8" s="62">
        <v>331.99579631221934</v>
      </c>
      <c r="D8" s="113">
        <v>270.33103810778744</v>
      </c>
      <c r="E8" s="170">
        <v>506.1231317298334</v>
      </c>
      <c r="F8" s="170">
        <v>215.2157518332486</v>
      </c>
      <c r="G8" s="109">
        <v>1547.4640371807147</v>
      </c>
      <c r="H8" s="69"/>
      <c r="I8" s="69"/>
      <c r="J8" s="109">
        <v>956.137096648405</v>
      </c>
      <c r="K8" s="62">
        <v>46.92134146</v>
      </c>
      <c r="L8" s="62">
        <v>437.52315907136716</v>
      </c>
      <c r="M8" s="62">
        <v>453.47067667950006</v>
      </c>
      <c r="N8" s="62">
        <v>395.52126899999996</v>
      </c>
      <c r="O8" s="125">
        <v>5261.890863084987</v>
      </c>
      <c r="P8" s="70"/>
      <c r="Q8" s="85" t="s">
        <v>3</v>
      </c>
      <c r="R8" s="61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</row>
    <row r="9" spans="1:36" ht="10.5" customHeight="1">
      <c r="A9" s="19" t="s">
        <v>4</v>
      </c>
      <c r="B9" s="62">
        <v>0</v>
      </c>
      <c r="C9" s="62">
        <v>0</v>
      </c>
      <c r="D9" s="62">
        <v>0</v>
      </c>
      <c r="E9" s="69">
        <v>0</v>
      </c>
      <c r="F9" s="62">
        <v>0</v>
      </c>
      <c r="G9" s="109">
        <v>0</v>
      </c>
      <c r="H9" s="69"/>
      <c r="I9" s="69"/>
      <c r="J9" s="109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71"/>
      <c r="Q9" s="85" t="s">
        <v>4</v>
      </c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</row>
    <row r="10" spans="1:36" ht="10.5" customHeight="1">
      <c r="A10" s="19" t="s">
        <v>6</v>
      </c>
      <c r="B10" s="62">
        <v>0</v>
      </c>
      <c r="C10" s="62">
        <v>0</v>
      </c>
      <c r="D10" s="62">
        <v>0</v>
      </c>
      <c r="E10" s="113">
        <v>378.1990757892263</v>
      </c>
      <c r="F10" s="62">
        <v>0</v>
      </c>
      <c r="G10" s="109">
        <v>0</v>
      </c>
      <c r="H10" s="69"/>
      <c r="I10" s="69"/>
      <c r="J10" s="109">
        <v>0</v>
      </c>
      <c r="K10" s="62">
        <v>0</v>
      </c>
      <c r="L10" s="62">
        <v>0</v>
      </c>
      <c r="M10" s="62">
        <v>0</v>
      </c>
      <c r="N10" s="62">
        <v>0</v>
      </c>
      <c r="O10" s="62">
        <v>378.1990757892263</v>
      </c>
      <c r="P10" s="71"/>
      <c r="Q10" s="85" t="s">
        <v>6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</row>
    <row r="11" spans="1:36" ht="10.5" customHeight="1">
      <c r="A11" s="19" t="s">
        <v>7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109">
        <v>0</v>
      </c>
      <c r="H11" s="69"/>
      <c r="I11" s="69"/>
      <c r="J11" s="109">
        <v>0</v>
      </c>
      <c r="K11" s="62">
        <v>0</v>
      </c>
      <c r="L11" s="62">
        <v>0</v>
      </c>
      <c r="M11" s="62">
        <v>0</v>
      </c>
      <c r="N11" s="62">
        <v>-33.83076252559778</v>
      </c>
      <c r="O11" s="62">
        <v>-33.83076252559778</v>
      </c>
      <c r="P11" s="71"/>
      <c r="Q11" s="85" t="s">
        <v>7</v>
      </c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</row>
    <row r="12" spans="1:36" ht="10.5" customHeight="1">
      <c r="A12" s="19" t="s">
        <v>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109">
        <v>0</v>
      </c>
      <c r="H12" s="69"/>
      <c r="I12" s="69"/>
      <c r="J12" s="109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71"/>
      <c r="Q12" s="85" t="s">
        <v>8</v>
      </c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</row>
    <row r="13" spans="1:36" ht="10.5" customHeight="1">
      <c r="A13" s="19" t="s">
        <v>66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109">
        <v>0</v>
      </c>
      <c r="H13" s="69"/>
      <c r="I13" s="69"/>
      <c r="J13" s="109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71"/>
      <c r="Q13" s="85" t="s">
        <v>96</v>
      </c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</row>
    <row r="14" spans="1:36" ht="10.5" customHeight="1">
      <c r="A14" s="19" t="s">
        <v>9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109">
        <v>0</v>
      </c>
      <c r="H14" s="69"/>
      <c r="I14" s="69"/>
      <c r="J14" s="109">
        <v>0</v>
      </c>
      <c r="K14" s="62">
        <v>0</v>
      </c>
      <c r="L14" s="62">
        <v>0</v>
      </c>
      <c r="M14" s="62">
        <v>0</v>
      </c>
      <c r="N14" s="62">
        <v>0</v>
      </c>
      <c r="O14" s="95">
        <v>0</v>
      </c>
      <c r="P14" s="71"/>
      <c r="Q14" s="85" t="s">
        <v>9</v>
      </c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</row>
    <row r="15" spans="1:36" s="41" customFormat="1" ht="10.5" customHeight="1">
      <c r="A15" s="39" t="s">
        <v>10</v>
      </c>
      <c r="B15" s="63">
        <v>101.1875650619121</v>
      </c>
      <c r="C15" s="63">
        <v>331.99579631221934</v>
      </c>
      <c r="D15" s="63">
        <v>270.33103810778744</v>
      </c>
      <c r="E15" s="179">
        <v>884.3222075190597</v>
      </c>
      <c r="F15" s="179">
        <v>215.2157518332486</v>
      </c>
      <c r="G15" s="110">
        <v>1547.4640371807147</v>
      </c>
      <c r="H15" s="72">
        <v>0</v>
      </c>
      <c r="I15" s="114"/>
      <c r="J15" s="110">
        <v>956.137096648405</v>
      </c>
      <c r="K15" s="63">
        <v>46.92134146</v>
      </c>
      <c r="L15" s="63">
        <v>437.52315907136716</v>
      </c>
      <c r="M15" s="63">
        <v>453.47067667950006</v>
      </c>
      <c r="N15" s="63">
        <v>361.6905064744022</v>
      </c>
      <c r="O15" s="180">
        <v>5606.259176348616</v>
      </c>
      <c r="P15" s="74"/>
      <c r="Q15" s="86" t="s">
        <v>10</v>
      </c>
      <c r="R15" s="61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</row>
    <row r="16" spans="1:36" s="41" customFormat="1" ht="10.5" customHeight="1">
      <c r="A16" s="39" t="s">
        <v>63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111">
        <v>0</v>
      </c>
      <c r="H16" s="75"/>
      <c r="I16" s="73"/>
      <c r="J16" s="119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76"/>
      <c r="Q16" s="87" t="s">
        <v>97</v>
      </c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</row>
    <row r="17" spans="1:36" s="41" customFormat="1" ht="10.5" customHeight="1">
      <c r="A17" s="39" t="s">
        <v>11</v>
      </c>
      <c r="B17" s="63">
        <v>101.1875650619121</v>
      </c>
      <c r="C17" s="63">
        <v>331.99579631221934</v>
      </c>
      <c r="D17" s="63">
        <v>270.33103810778744</v>
      </c>
      <c r="E17" s="179">
        <v>884.3222075190597</v>
      </c>
      <c r="F17" s="179">
        <v>215.2157518332486</v>
      </c>
      <c r="G17" s="110">
        <v>1547.4640371807147</v>
      </c>
      <c r="H17" s="72">
        <v>0</v>
      </c>
      <c r="I17" s="114"/>
      <c r="J17" s="110">
        <v>956.137096648405</v>
      </c>
      <c r="K17" s="63">
        <v>46.92134146</v>
      </c>
      <c r="L17" s="63">
        <v>437.52315907136716</v>
      </c>
      <c r="M17" s="63">
        <v>453.47067667950006</v>
      </c>
      <c r="N17" s="63">
        <v>361.6905064744022</v>
      </c>
      <c r="O17" s="179">
        <v>5606.259176348616</v>
      </c>
      <c r="P17" s="74"/>
      <c r="Q17" s="86" t="s">
        <v>11</v>
      </c>
      <c r="R17" s="61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</row>
    <row r="18" spans="1:36" ht="10.5" customHeight="1">
      <c r="A18" s="9" t="s">
        <v>12</v>
      </c>
      <c r="B18" s="64">
        <v>0</v>
      </c>
      <c r="C18" s="64">
        <v>0</v>
      </c>
      <c r="D18" s="64">
        <v>222.50523840438652</v>
      </c>
      <c r="E18" s="64">
        <v>775.5002128566744</v>
      </c>
      <c r="F18" s="177">
        <v>164.5658576582486</v>
      </c>
      <c r="G18" s="112">
        <v>1533.8836011807148</v>
      </c>
      <c r="H18" s="77">
        <v>0</v>
      </c>
      <c r="I18" s="77"/>
      <c r="J18" s="112">
        <v>785.0911066043747</v>
      </c>
      <c r="K18" s="64">
        <v>1.2037900000000001</v>
      </c>
      <c r="L18" s="64">
        <v>437.52315907136716</v>
      </c>
      <c r="M18" s="64">
        <v>453.47067667950006</v>
      </c>
      <c r="N18" s="64">
        <v>0</v>
      </c>
      <c r="O18" s="177">
        <v>4373.743642455266</v>
      </c>
      <c r="P18" s="78"/>
      <c r="Q18" s="88" t="s">
        <v>12</v>
      </c>
      <c r="R18" s="61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</row>
    <row r="19" spans="1:36" ht="10.5" customHeight="1">
      <c r="A19" s="19" t="s">
        <v>13</v>
      </c>
      <c r="B19" s="62">
        <v>0</v>
      </c>
      <c r="C19" s="62">
        <v>0</v>
      </c>
      <c r="D19" s="62">
        <v>222.50523840438652</v>
      </c>
      <c r="E19" s="62">
        <v>775.5002128566744</v>
      </c>
      <c r="F19" s="170">
        <v>164.5658576582486</v>
      </c>
      <c r="G19" s="109">
        <v>1533.8836011807148</v>
      </c>
      <c r="H19" s="69">
        <v>0</v>
      </c>
      <c r="I19" s="69"/>
      <c r="J19" s="109">
        <v>785.0911066043747</v>
      </c>
      <c r="K19" s="62">
        <v>1.2037900000000001</v>
      </c>
      <c r="L19" s="62">
        <v>437.52315907136716</v>
      </c>
      <c r="M19" s="62">
        <v>453.47067667950006</v>
      </c>
      <c r="N19" s="62">
        <v>0</v>
      </c>
      <c r="O19" s="170">
        <v>4373.743642455266</v>
      </c>
      <c r="P19" s="70"/>
      <c r="Q19" s="85" t="s">
        <v>13</v>
      </c>
      <c r="R19" s="61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</row>
    <row r="20" spans="1:36" ht="10.5" customHeight="1">
      <c r="A20" s="19" t="s">
        <v>14</v>
      </c>
      <c r="B20" s="62">
        <v>0</v>
      </c>
      <c r="C20" s="62">
        <v>0</v>
      </c>
      <c r="D20" s="62">
        <v>145.72270815404957</v>
      </c>
      <c r="E20" s="62">
        <v>421.77473043586184</v>
      </c>
      <c r="F20" s="62">
        <v>0</v>
      </c>
      <c r="G20" s="109">
        <v>0</v>
      </c>
      <c r="H20" s="69"/>
      <c r="I20" s="69"/>
      <c r="J20" s="62">
        <v>57.716952365595006</v>
      </c>
      <c r="K20" s="62">
        <v>0</v>
      </c>
      <c r="L20" s="62">
        <v>356.2836638005159</v>
      </c>
      <c r="M20" s="62">
        <v>306.86472785898536</v>
      </c>
      <c r="N20" s="62">
        <v>0</v>
      </c>
      <c r="O20" s="62">
        <v>1288.3627826150077</v>
      </c>
      <c r="P20" s="71"/>
      <c r="Q20" s="85" t="s">
        <v>14</v>
      </c>
      <c r="R20" s="61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</row>
    <row r="21" spans="1:36" ht="10.5" customHeight="1">
      <c r="A21" s="19" t="s">
        <v>15</v>
      </c>
      <c r="B21" s="62">
        <v>0</v>
      </c>
      <c r="C21" s="62">
        <v>0</v>
      </c>
      <c r="D21" s="62">
        <v>76.78253025033695</v>
      </c>
      <c r="E21" s="62">
        <v>353.7254824208125</v>
      </c>
      <c r="F21" s="170">
        <v>164.5658576582486</v>
      </c>
      <c r="G21" s="109">
        <v>1533.8836011807148</v>
      </c>
      <c r="H21" s="69"/>
      <c r="I21" s="69"/>
      <c r="J21" s="62">
        <v>727.3741542387796</v>
      </c>
      <c r="K21" s="62">
        <v>1.2037900000000001</v>
      </c>
      <c r="L21" s="113">
        <v>81.23949527085125</v>
      </c>
      <c r="M21" s="62">
        <v>146.6059488205147</v>
      </c>
      <c r="N21" s="62">
        <v>0</v>
      </c>
      <c r="O21" s="170">
        <v>3085.3808598402584</v>
      </c>
      <c r="P21" s="70"/>
      <c r="Q21" s="85" t="s">
        <v>15</v>
      </c>
      <c r="R21" s="61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</row>
    <row r="22" spans="1:36" ht="10.5" customHeight="1">
      <c r="A22" s="19" t="s">
        <v>74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9"/>
      <c r="I22" s="69"/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70"/>
      <c r="Q22" s="85" t="s">
        <v>74</v>
      </c>
      <c r="R22" s="61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</row>
    <row r="23" spans="1:36" ht="10.5" customHeight="1">
      <c r="A23" s="19" t="s">
        <v>16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9"/>
      <c r="I23" s="69"/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71"/>
      <c r="Q23" s="85" t="s">
        <v>16</v>
      </c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</row>
    <row r="24" spans="1:36" ht="10.5" customHeight="1">
      <c r="A24" s="19" t="s">
        <v>17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9"/>
      <c r="I24" s="69"/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71"/>
      <c r="Q24" s="85" t="s">
        <v>17</v>
      </c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</row>
    <row r="25" spans="1:36" ht="10.5" customHeight="1">
      <c r="A25" s="19" t="s">
        <v>18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9"/>
      <c r="I25" s="69"/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71"/>
      <c r="Q25" s="85" t="s">
        <v>18</v>
      </c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</row>
    <row r="26" spans="1:36" ht="10.5" customHeight="1">
      <c r="A26" s="19" t="s">
        <v>19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9"/>
      <c r="I26" s="69"/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71"/>
      <c r="Q26" s="85" t="s">
        <v>19</v>
      </c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</row>
    <row r="27" spans="1:36" ht="10.5" customHeight="1">
      <c r="A27" s="19" t="s">
        <v>20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9"/>
      <c r="I27" s="69"/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79"/>
      <c r="Q27" s="89" t="s">
        <v>20</v>
      </c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</row>
    <row r="28" spans="1:36" s="41" customFormat="1" ht="11.25" customHeight="1">
      <c r="A28" s="52" t="s">
        <v>21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80"/>
      <c r="I28" s="73"/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62">
        <v>0</v>
      </c>
      <c r="P28" s="120"/>
      <c r="Q28" s="90" t="s">
        <v>21</v>
      </c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</row>
    <row r="29" spans="1:36" ht="10.5" customHeight="1">
      <c r="A29" s="19" t="s">
        <v>13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9"/>
      <c r="I29" s="69"/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121"/>
      <c r="Q29" s="85" t="s">
        <v>13</v>
      </c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</row>
    <row r="30" spans="1:36" ht="10.5" customHeight="1">
      <c r="A30" s="19" t="s">
        <v>22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9"/>
      <c r="I30" s="69"/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121"/>
      <c r="Q30" s="85" t="s">
        <v>22</v>
      </c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</row>
    <row r="31" spans="1:36" ht="10.5" customHeight="1">
      <c r="A31" s="19" t="s">
        <v>16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9"/>
      <c r="I31" s="69"/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121"/>
      <c r="Q31" s="85" t="s">
        <v>16</v>
      </c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</row>
    <row r="32" spans="1:36" ht="10.5" customHeight="1">
      <c r="A32" s="19" t="s">
        <v>23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9"/>
      <c r="I32" s="69"/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121"/>
      <c r="Q32" s="85" t="s">
        <v>23</v>
      </c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</row>
    <row r="33" spans="1:36" ht="10.5" customHeight="1">
      <c r="A33" s="19" t="s">
        <v>17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9"/>
      <c r="I33" s="69"/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121"/>
      <c r="Q33" s="85" t="s">
        <v>17</v>
      </c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</row>
    <row r="34" spans="1:36" ht="10.5" customHeight="1">
      <c r="A34" s="19" t="s">
        <v>18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9"/>
      <c r="I34" s="69"/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121"/>
      <c r="Q34" s="85" t="s">
        <v>18</v>
      </c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</row>
    <row r="35" spans="1:36" ht="10.5" customHeight="1">
      <c r="A35" s="19" t="s">
        <v>19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9"/>
      <c r="I35" s="69"/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121"/>
      <c r="Q35" s="85" t="s">
        <v>19</v>
      </c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</row>
    <row r="36" spans="1:36" ht="10.5" customHeight="1">
      <c r="A36" s="19" t="s">
        <v>24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9"/>
      <c r="I36" s="69"/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121"/>
      <c r="Q36" s="85" t="s">
        <v>24</v>
      </c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</row>
    <row r="37" spans="1:36" ht="10.5" customHeight="1">
      <c r="A37" s="19" t="s">
        <v>20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9"/>
      <c r="I37" s="69"/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121"/>
      <c r="Q37" s="85" t="s">
        <v>20</v>
      </c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</row>
    <row r="38" spans="1:36" ht="10.5" customHeight="1">
      <c r="A38" s="9" t="s">
        <v>25</v>
      </c>
      <c r="B38" s="64">
        <v>0</v>
      </c>
      <c r="C38" s="64">
        <v>0</v>
      </c>
      <c r="D38" s="77">
        <v>0</v>
      </c>
      <c r="E38" s="77">
        <v>0</v>
      </c>
      <c r="F38" s="64">
        <v>0</v>
      </c>
      <c r="G38" s="64">
        <v>0</v>
      </c>
      <c r="H38" s="77"/>
      <c r="I38" s="69"/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95">
        <v>0</v>
      </c>
      <c r="P38" s="121"/>
      <c r="Q38" s="88" t="s">
        <v>25</v>
      </c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</row>
    <row r="39" spans="1:36" s="41" customFormat="1" ht="11.25" customHeight="1">
      <c r="A39" s="39" t="s">
        <v>26</v>
      </c>
      <c r="B39" s="63">
        <v>101.1875650619121</v>
      </c>
      <c r="C39" s="63">
        <v>331.99579631221934</v>
      </c>
      <c r="D39" s="63">
        <v>47.825799703400925</v>
      </c>
      <c r="E39" s="179">
        <v>108.8219946623854</v>
      </c>
      <c r="F39" s="179">
        <v>50.649894175</v>
      </c>
      <c r="G39" s="63">
        <v>13.580435999999999</v>
      </c>
      <c r="H39" s="72">
        <v>0</v>
      </c>
      <c r="I39" s="114"/>
      <c r="J39" s="63">
        <v>171.04599004403033</v>
      </c>
      <c r="K39" s="63">
        <v>45.71755146</v>
      </c>
      <c r="L39" s="63">
        <v>0</v>
      </c>
      <c r="M39" s="63">
        <v>0</v>
      </c>
      <c r="N39" s="63">
        <v>361.6905064744022</v>
      </c>
      <c r="O39" s="181">
        <v>1232.5155338933503</v>
      </c>
      <c r="P39" s="72"/>
      <c r="Q39" s="86" t="s">
        <v>26</v>
      </c>
      <c r="R39" s="61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</row>
    <row r="40" spans="1:36" ht="11.25" customHeight="1">
      <c r="A40" s="9" t="s">
        <v>27</v>
      </c>
      <c r="B40" s="64">
        <v>101.1875650619121</v>
      </c>
      <c r="C40" s="64">
        <v>0</v>
      </c>
      <c r="D40" s="64">
        <v>45.822349203400925</v>
      </c>
      <c r="E40" s="64">
        <v>25.46030171013662</v>
      </c>
      <c r="F40" s="64">
        <v>0</v>
      </c>
      <c r="G40" s="64">
        <v>13.580435999999999</v>
      </c>
      <c r="H40" s="77"/>
      <c r="I40" s="69"/>
      <c r="J40" s="64">
        <v>90.27999525857301</v>
      </c>
      <c r="K40" s="64">
        <v>0</v>
      </c>
      <c r="L40" s="64">
        <v>0</v>
      </c>
      <c r="M40" s="64">
        <v>0</v>
      </c>
      <c r="N40" s="64">
        <v>0</v>
      </c>
      <c r="O40" s="64">
        <v>276.33064723402265</v>
      </c>
      <c r="P40" s="83"/>
      <c r="Q40" s="88" t="s">
        <v>27</v>
      </c>
      <c r="R40" s="61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</row>
    <row r="41" spans="1:36" ht="10.5" customHeight="1">
      <c r="A41" s="19" t="s">
        <v>28</v>
      </c>
      <c r="B41" s="62">
        <v>101.1875650619121</v>
      </c>
      <c r="C41" s="62">
        <v>0</v>
      </c>
      <c r="D41" s="62">
        <v>45.822349203400925</v>
      </c>
      <c r="E41" s="62">
        <v>25.46030171013662</v>
      </c>
      <c r="F41" s="62">
        <v>0</v>
      </c>
      <c r="G41" s="62">
        <v>13.580435999999999</v>
      </c>
      <c r="H41" s="69"/>
      <c r="I41" s="69"/>
      <c r="J41" s="62">
        <v>90.27999525857301</v>
      </c>
      <c r="K41" s="62">
        <v>0</v>
      </c>
      <c r="L41" s="62">
        <v>0</v>
      </c>
      <c r="M41" s="62">
        <v>0</v>
      </c>
      <c r="N41" s="62">
        <v>0</v>
      </c>
      <c r="O41" s="62">
        <v>276.33064723402265</v>
      </c>
      <c r="P41" s="71"/>
      <c r="Q41" s="85" t="s">
        <v>28</v>
      </c>
      <c r="R41" s="61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</row>
    <row r="42" spans="1:36" ht="10.5" customHeight="1">
      <c r="A42" s="19" t="s">
        <v>29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9"/>
      <c r="I42" s="69"/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71"/>
      <c r="Q42" s="85" t="s">
        <v>29</v>
      </c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</row>
    <row r="43" spans="1:36" ht="10.5" customHeight="1">
      <c r="A43" s="19" t="s">
        <v>30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9"/>
      <c r="I43" s="69"/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71"/>
      <c r="Q43" s="85" t="s">
        <v>30</v>
      </c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</row>
    <row r="44" spans="1:36" ht="10.5" customHeight="1">
      <c r="A44" s="19" t="s">
        <v>31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9"/>
      <c r="I44" s="69"/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71"/>
      <c r="Q44" s="85" t="s">
        <v>31</v>
      </c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</row>
    <row r="45" spans="1:36" ht="10.5" customHeight="1">
      <c r="A45" s="19" t="s">
        <v>32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9"/>
      <c r="I45" s="69"/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71"/>
      <c r="Q45" s="85" t="s">
        <v>32</v>
      </c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</row>
    <row r="46" spans="1:36" ht="10.5" customHeight="1">
      <c r="A46" s="19" t="s">
        <v>78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9"/>
      <c r="I46" s="69"/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71"/>
      <c r="Q46" s="85" t="s">
        <v>78</v>
      </c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</row>
    <row r="47" spans="1:36" ht="10.5" customHeight="1">
      <c r="A47" s="19" t="s">
        <v>79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9"/>
      <c r="I47" s="69"/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71"/>
      <c r="Q47" s="85" t="s">
        <v>79</v>
      </c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</row>
    <row r="48" spans="1:36" ht="10.5" customHeight="1">
      <c r="A48" s="19" t="s">
        <v>33</v>
      </c>
      <c r="B48" s="62">
        <v>0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9"/>
      <c r="I48" s="69"/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71"/>
      <c r="Q48" s="85" t="s">
        <v>33</v>
      </c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</row>
    <row r="49" spans="1:36" ht="10.5" customHeight="1">
      <c r="A49" s="19" t="s">
        <v>80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9"/>
      <c r="I49" s="69"/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71"/>
      <c r="Q49" s="85" t="s">
        <v>80</v>
      </c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</row>
    <row r="50" spans="1:36" ht="10.5" customHeight="1">
      <c r="A50" s="19" t="s">
        <v>34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9"/>
      <c r="I50" s="69"/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71"/>
      <c r="Q50" s="85" t="s">
        <v>34</v>
      </c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</row>
    <row r="51" spans="1:36" ht="10.5" customHeight="1">
      <c r="A51" s="19" t="s">
        <v>81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9"/>
      <c r="I51" s="69"/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71"/>
      <c r="Q51" s="85" t="s">
        <v>81</v>
      </c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1:36" ht="10.5" customHeight="1">
      <c r="A52" s="19" t="s">
        <v>35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9"/>
      <c r="I52" s="69"/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71"/>
      <c r="Q52" s="85" t="s">
        <v>35</v>
      </c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1:36" ht="10.5" customHeight="1">
      <c r="A53" s="19" t="s">
        <v>36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9"/>
      <c r="I53" s="69"/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71"/>
      <c r="Q53" s="85" t="s">
        <v>36</v>
      </c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1:36" ht="10.5" customHeight="1">
      <c r="A54" s="9" t="s">
        <v>37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77"/>
      <c r="I54" s="69"/>
      <c r="J54" s="62">
        <v>0</v>
      </c>
      <c r="K54" s="62">
        <v>0</v>
      </c>
      <c r="L54" s="62">
        <v>0</v>
      </c>
      <c r="M54" s="62">
        <v>0</v>
      </c>
      <c r="N54" s="64">
        <v>361.6905064744022</v>
      </c>
      <c r="O54" s="64">
        <v>361.6905064744022</v>
      </c>
      <c r="P54" s="71"/>
      <c r="Q54" s="88" t="s">
        <v>37</v>
      </c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1:36" ht="10.5" customHeight="1">
      <c r="A55" s="19" t="s">
        <v>38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9"/>
      <c r="I55" s="69"/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71"/>
      <c r="Q55" s="85" t="s">
        <v>38</v>
      </c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1:36" ht="10.5" customHeight="1">
      <c r="A56" s="19" t="s">
        <v>39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9"/>
      <c r="I56" s="69"/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71"/>
      <c r="Q56" s="85" t="s">
        <v>39</v>
      </c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1:36" ht="10.5" customHeight="1">
      <c r="A57" s="19" t="s">
        <v>40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9"/>
      <c r="I57" s="69"/>
      <c r="J57" s="62">
        <v>0</v>
      </c>
      <c r="K57" s="62">
        <v>0</v>
      </c>
      <c r="L57" s="62">
        <v>0</v>
      </c>
      <c r="M57" s="62">
        <v>0</v>
      </c>
      <c r="N57" s="62">
        <v>361.6905064744022</v>
      </c>
      <c r="O57" s="62">
        <v>361.6905064744022</v>
      </c>
      <c r="P57" s="71"/>
      <c r="Q57" s="85" t="s">
        <v>40</v>
      </c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1:36" ht="10.5" customHeight="1">
      <c r="A58" s="19" t="s">
        <v>41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9"/>
      <c r="I58" s="69"/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71"/>
      <c r="Q58" s="85" t="s">
        <v>41</v>
      </c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1:36" ht="10.5" customHeight="1">
      <c r="A59" s="19" t="s">
        <v>42</v>
      </c>
      <c r="B59" s="62">
        <v>0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9"/>
      <c r="I59" s="69"/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71"/>
      <c r="Q59" s="85" t="s">
        <v>42</v>
      </c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1:36" ht="10.5" customHeight="1">
      <c r="A60" s="9" t="s">
        <v>20</v>
      </c>
      <c r="B60" s="64">
        <v>0</v>
      </c>
      <c r="C60" s="64">
        <v>331.99579631221934</v>
      </c>
      <c r="D60" s="64">
        <v>2.0034505</v>
      </c>
      <c r="E60" s="177">
        <v>83.36169295224879</v>
      </c>
      <c r="F60" s="177">
        <v>50.649894175</v>
      </c>
      <c r="G60" s="64">
        <v>0</v>
      </c>
      <c r="H60" s="77">
        <v>0</v>
      </c>
      <c r="I60" s="77"/>
      <c r="J60" s="64">
        <v>80.76599478545732</v>
      </c>
      <c r="K60" s="64">
        <v>45.71755146</v>
      </c>
      <c r="L60" s="64">
        <v>0</v>
      </c>
      <c r="M60" s="64">
        <v>0</v>
      </c>
      <c r="N60" s="64">
        <v>0</v>
      </c>
      <c r="O60" s="177">
        <v>594.4943801849254</v>
      </c>
      <c r="P60" s="83"/>
      <c r="Q60" s="88" t="s">
        <v>20</v>
      </c>
      <c r="R60" s="61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1:36" ht="10.5" customHeight="1">
      <c r="A61" s="19" t="s">
        <v>43</v>
      </c>
      <c r="B61" s="62">
        <v>0</v>
      </c>
      <c r="C61" s="62">
        <v>331.99579631221934</v>
      </c>
      <c r="D61" s="62">
        <v>0</v>
      </c>
      <c r="E61" s="62">
        <v>0</v>
      </c>
      <c r="F61" s="62">
        <v>0</v>
      </c>
      <c r="G61" s="62">
        <v>0</v>
      </c>
      <c r="H61" s="69"/>
      <c r="I61" s="69"/>
      <c r="J61" s="62">
        <v>22.84432501434253</v>
      </c>
      <c r="K61" s="62">
        <v>44.889</v>
      </c>
      <c r="L61" s="62">
        <v>0</v>
      </c>
      <c r="M61" s="62">
        <v>0</v>
      </c>
      <c r="N61" s="62">
        <v>0</v>
      </c>
      <c r="O61" s="62">
        <v>399.7291213265619</v>
      </c>
      <c r="P61" s="71"/>
      <c r="Q61" s="85" t="s">
        <v>43</v>
      </c>
      <c r="R61" s="61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1:36" ht="10.5" customHeight="1">
      <c r="A62" s="19" t="s">
        <v>44</v>
      </c>
      <c r="B62" s="62">
        <v>0</v>
      </c>
      <c r="C62" s="62">
        <v>0</v>
      </c>
      <c r="D62" s="62">
        <v>0</v>
      </c>
      <c r="E62" s="62">
        <v>0</v>
      </c>
      <c r="F62" s="170">
        <v>50.649894175</v>
      </c>
      <c r="G62" s="62">
        <v>0</v>
      </c>
      <c r="H62" s="69"/>
      <c r="I62" s="69"/>
      <c r="J62" s="62">
        <v>38.64401943069166</v>
      </c>
      <c r="K62" s="62">
        <v>0.41427573</v>
      </c>
      <c r="L62" s="62">
        <v>0</v>
      </c>
      <c r="M62" s="62">
        <v>0</v>
      </c>
      <c r="N62" s="62">
        <v>0</v>
      </c>
      <c r="O62" s="170">
        <v>89.70818933569166</v>
      </c>
      <c r="P62" s="71"/>
      <c r="Q62" s="85" t="s">
        <v>44</v>
      </c>
      <c r="R62" s="61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1:36" ht="10.5" customHeight="1">
      <c r="A63" s="19" t="s">
        <v>45</v>
      </c>
      <c r="B63" s="62">
        <v>0</v>
      </c>
      <c r="C63" s="62">
        <v>0</v>
      </c>
      <c r="D63" s="62">
        <v>0</v>
      </c>
      <c r="E63" s="62">
        <v>0</v>
      </c>
      <c r="F63" s="62">
        <v>0</v>
      </c>
      <c r="G63" s="62">
        <v>0</v>
      </c>
      <c r="H63" s="69"/>
      <c r="I63" s="69"/>
      <c r="J63" s="62">
        <v>19.277650340423136</v>
      </c>
      <c r="K63" s="62">
        <v>0.41427573</v>
      </c>
      <c r="L63" s="62">
        <v>0</v>
      </c>
      <c r="M63" s="62">
        <v>0</v>
      </c>
      <c r="N63" s="62">
        <v>0</v>
      </c>
      <c r="O63" s="62">
        <v>19.691926070423136</v>
      </c>
      <c r="P63" s="71"/>
      <c r="Q63" s="85" t="s">
        <v>45</v>
      </c>
      <c r="R63" s="61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1:36" ht="10.5" customHeight="1">
      <c r="A64" s="19" t="s">
        <v>46</v>
      </c>
      <c r="B64" s="62">
        <v>0</v>
      </c>
      <c r="C64" s="62">
        <v>0</v>
      </c>
      <c r="D64" s="62">
        <v>2.0034505</v>
      </c>
      <c r="E64" s="170">
        <v>83.36169295224879</v>
      </c>
      <c r="F64" s="62">
        <v>0</v>
      </c>
      <c r="G64" s="62">
        <v>0</v>
      </c>
      <c r="H64" s="69"/>
      <c r="I64" s="69"/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170">
        <v>85.36514345224879</v>
      </c>
      <c r="P64" s="71"/>
      <c r="Q64" s="85" t="s">
        <v>46</v>
      </c>
      <c r="R64" s="61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1:36" ht="11.25" customHeight="1">
      <c r="A65" s="19" t="s">
        <v>47</v>
      </c>
      <c r="B65" s="62">
        <v>0</v>
      </c>
      <c r="C65" s="62">
        <v>0</v>
      </c>
      <c r="D65" s="62">
        <v>0</v>
      </c>
      <c r="E65" s="62">
        <v>0</v>
      </c>
      <c r="F65" s="62">
        <v>0</v>
      </c>
      <c r="G65" s="62">
        <v>0</v>
      </c>
      <c r="H65" s="69"/>
      <c r="I65" s="69"/>
      <c r="J65" s="170"/>
      <c r="K65" s="62">
        <v>0</v>
      </c>
      <c r="L65" s="62">
        <v>0</v>
      </c>
      <c r="M65" s="62">
        <v>0</v>
      </c>
      <c r="N65" s="62">
        <v>0</v>
      </c>
      <c r="O65" s="95">
        <v>0</v>
      </c>
      <c r="P65" s="71"/>
      <c r="Q65" s="85" t="s">
        <v>47</v>
      </c>
      <c r="R65" s="61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1:36" s="41" customFormat="1" ht="11.25" customHeight="1" thickBot="1">
      <c r="A66" s="45" t="s">
        <v>48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92">
        <v>0</v>
      </c>
      <c r="I66" s="92"/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127">
        <v>0</v>
      </c>
      <c r="P66" s="84"/>
      <c r="Q66" s="91" t="s">
        <v>48</v>
      </c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1:36" ht="2.25" customHeight="1" thickTop="1">
      <c r="A67" s="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1:36" s="93" customFormat="1" ht="10.5" customHeight="1">
      <c r="A68" s="20" t="s">
        <v>51</v>
      </c>
      <c r="B68" s="19"/>
      <c r="C68" s="171"/>
      <c r="D68" s="20" t="s">
        <v>77</v>
      </c>
      <c r="E68" s="20"/>
      <c r="F68" s="171"/>
      <c r="G68" s="171"/>
      <c r="Q68" s="169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1:17" s="93" customFormat="1" ht="10.5" customHeight="1">
      <c r="A69" s="20" t="s">
        <v>52</v>
      </c>
      <c r="B69" s="19"/>
      <c r="C69" s="171"/>
      <c r="D69" s="20" t="s">
        <v>115</v>
      </c>
      <c r="E69" s="20"/>
      <c r="F69" s="171"/>
      <c r="G69" s="171"/>
      <c r="Q69" s="169"/>
    </row>
    <row r="70" spans="1:17" s="93" customFormat="1" ht="10.5" customHeight="1">
      <c r="A70" s="20" t="s">
        <v>110</v>
      </c>
      <c r="B70" s="19"/>
      <c r="C70" s="171"/>
      <c r="D70" s="171"/>
      <c r="E70" s="171"/>
      <c r="F70" s="171"/>
      <c r="G70" s="171"/>
      <c r="Q70" s="169"/>
    </row>
    <row r="71" spans="1:10" ht="10.5" customHeight="1">
      <c r="A71" s="93"/>
      <c r="B71" s="93"/>
      <c r="C71" s="93"/>
      <c r="D71" s="93"/>
      <c r="E71" s="93"/>
      <c r="F71" s="93"/>
      <c r="G71" s="93"/>
      <c r="J71" s="4"/>
    </row>
    <row r="72" spans="1:7" ht="10.5" customHeight="1">
      <c r="A72" s="93"/>
      <c r="B72" s="93"/>
      <c r="C72" s="93"/>
      <c r="D72" s="93"/>
      <c r="E72" s="93"/>
      <c r="F72" s="93"/>
      <c r="G72" s="93"/>
    </row>
  </sheetData>
  <sheetProtection/>
  <mergeCells count="2">
    <mergeCell ref="A3:H3"/>
    <mergeCell ref="J3:Q3"/>
  </mergeCells>
  <printOptions/>
  <pageMargins left="0.7480314960629921" right="0.7480314960629921" top="0.984251968503937" bottom="0.984251968503937" header="0.5118110236220472" footer="0.5118110236220472"/>
  <pageSetup firstPageNumber="204" useFirstPageNumber="1" fitToWidth="2" fitToHeight="1" horizontalDpi="1200" verticalDpi="1200" orientation="portrait" paperSize="9" scale="87" r:id="rId1"/>
  <headerFooter alignWithMargins="0">
    <oddHeader>&amp;R&amp;"Arial,Bold"RENEWABLES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9.140625" style="2" customWidth="1"/>
    <col min="2" max="3" width="8.57421875" style="2" customWidth="1"/>
    <col min="4" max="4" width="16.421875" style="2" customWidth="1"/>
    <col min="5" max="5" width="15.00390625" style="2" customWidth="1"/>
    <col min="6" max="6" width="9.140625" style="2" customWidth="1"/>
    <col min="7" max="7" width="14.00390625" style="2" customWidth="1"/>
    <col min="8" max="8" width="0.13671875" style="2" customWidth="1"/>
    <col min="9" max="9" width="2.57421875" style="2" customWidth="1"/>
    <col min="10" max="10" width="13.7109375" style="2" customWidth="1"/>
    <col min="11" max="11" width="11.421875" style="2" customWidth="1"/>
    <col min="12" max="14" width="12.00390625" style="2" customWidth="1"/>
    <col min="15" max="15" width="12.28125" style="2" customWidth="1"/>
    <col min="16" max="16" width="2.57421875" style="2" customWidth="1"/>
    <col min="17" max="17" width="22.00390625" style="3" customWidth="1"/>
    <col min="18" max="16384" width="9.140625" style="2" customWidth="1"/>
  </cols>
  <sheetData>
    <row r="1" spans="1:17" s="24" customFormat="1" ht="22.5" customHeight="1">
      <c r="A1" s="102" t="s">
        <v>126</v>
      </c>
      <c r="B1" s="23"/>
      <c r="C1" s="23"/>
      <c r="D1" s="23"/>
      <c r="E1" s="1"/>
      <c r="F1" s="1"/>
      <c r="G1" s="1"/>
      <c r="J1" s="102" t="s">
        <v>127</v>
      </c>
      <c r="K1" s="103"/>
      <c r="L1" s="103"/>
      <c r="M1" s="103"/>
      <c r="N1" s="103"/>
      <c r="O1" s="103"/>
      <c r="P1" s="103"/>
      <c r="Q1" s="103"/>
    </row>
    <row r="2" spans="1:17" s="1" customFormat="1" ht="15" customHeight="1">
      <c r="A2" s="174" t="s">
        <v>116</v>
      </c>
      <c r="B2" s="18"/>
      <c r="J2" s="104" t="s">
        <v>116</v>
      </c>
      <c r="K2" s="105"/>
      <c r="L2" s="105"/>
      <c r="M2" s="105"/>
      <c r="N2" s="105"/>
      <c r="O2" s="105"/>
      <c r="P2" s="105"/>
      <c r="Q2" s="105"/>
    </row>
    <row r="3" spans="1:17" ht="11.25" customHeight="1" thickBot="1">
      <c r="A3" s="183" t="s">
        <v>0</v>
      </c>
      <c r="B3" s="183"/>
      <c r="C3" s="183"/>
      <c r="D3" s="183"/>
      <c r="E3" s="183"/>
      <c r="F3" s="183"/>
      <c r="G3" s="183"/>
      <c r="H3" s="183"/>
      <c r="J3" s="183" t="s">
        <v>0</v>
      </c>
      <c r="K3" s="183"/>
      <c r="L3" s="183"/>
      <c r="M3" s="183"/>
      <c r="N3" s="183"/>
      <c r="O3" s="183"/>
      <c r="P3" s="183"/>
      <c r="Q3" s="183"/>
    </row>
    <row r="4" spans="1:17" s="41" customFormat="1" ht="11.25" customHeight="1" thickTop="1">
      <c r="A4" s="55"/>
      <c r="B4" s="56" t="s">
        <v>1</v>
      </c>
      <c r="C4" s="56" t="s">
        <v>1</v>
      </c>
      <c r="D4" s="117" t="s">
        <v>87</v>
      </c>
      <c r="E4" s="117" t="s">
        <v>106</v>
      </c>
      <c r="F4" s="56" t="s">
        <v>67</v>
      </c>
      <c r="G4" s="56" t="s">
        <v>70</v>
      </c>
      <c r="H4" s="56"/>
      <c r="I4" s="56"/>
      <c r="J4" s="56" t="s">
        <v>82</v>
      </c>
      <c r="K4" s="56" t="s">
        <v>58</v>
      </c>
      <c r="L4" s="56" t="s">
        <v>49</v>
      </c>
      <c r="M4" s="56" t="s">
        <v>50</v>
      </c>
      <c r="N4" s="56" t="s">
        <v>114</v>
      </c>
      <c r="O4" s="56" t="s">
        <v>61</v>
      </c>
      <c r="P4" s="56"/>
      <c r="Q4" s="50"/>
    </row>
    <row r="5" spans="1:17" s="41" customFormat="1" ht="11.25" customHeight="1">
      <c r="A5" s="55"/>
      <c r="B5" s="56" t="s">
        <v>53</v>
      </c>
      <c r="C5" s="56"/>
      <c r="D5" s="117" t="s">
        <v>107</v>
      </c>
      <c r="E5" s="117" t="s">
        <v>108</v>
      </c>
      <c r="F5" s="56" t="s">
        <v>54</v>
      </c>
      <c r="G5" s="56"/>
      <c r="H5" s="56"/>
      <c r="I5" s="56"/>
      <c r="J5" s="56" t="s">
        <v>71</v>
      </c>
      <c r="K5" s="56" t="s">
        <v>69</v>
      </c>
      <c r="L5" s="56"/>
      <c r="M5" s="56" t="s">
        <v>68</v>
      </c>
      <c r="N5" s="56" t="s">
        <v>119</v>
      </c>
      <c r="O5" s="56" t="s">
        <v>62</v>
      </c>
      <c r="P5" s="56"/>
      <c r="Q5" s="50"/>
    </row>
    <row r="6" spans="1:17" s="41" customFormat="1" ht="11.25" customHeight="1" thickBot="1">
      <c r="A6" s="66"/>
      <c r="B6" s="65"/>
      <c r="C6" s="65"/>
      <c r="D6" s="118" t="s">
        <v>109</v>
      </c>
      <c r="E6" s="118" t="s">
        <v>113</v>
      </c>
      <c r="F6" s="65"/>
      <c r="G6" s="65"/>
      <c r="H6" s="67"/>
      <c r="I6" s="56"/>
      <c r="J6" s="65" t="s">
        <v>72</v>
      </c>
      <c r="K6" s="65" t="s">
        <v>60</v>
      </c>
      <c r="L6" s="65"/>
      <c r="M6" s="68" t="s">
        <v>86</v>
      </c>
      <c r="N6" s="126"/>
      <c r="O6" s="65"/>
      <c r="P6" s="65"/>
      <c r="Q6" s="44"/>
    </row>
    <row r="7" spans="1:17" s="41" customFormat="1" ht="11.25" customHeight="1" thickTop="1">
      <c r="A7" s="50" t="s">
        <v>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Q7" s="50" t="s">
        <v>2</v>
      </c>
    </row>
    <row r="8" spans="1:35" ht="10.5" customHeight="1">
      <c r="A8" s="19" t="s">
        <v>3</v>
      </c>
      <c r="B8" s="62">
        <v>96.95672230203076</v>
      </c>
      <c r="C8" s="62">
        <v>298.7962166809974</v>
      </c>
      <c r="D8" s="113">
        <v>173.4532612595584</v>
      </c>
      <c r="E8" s="170">
        <v>553.9566234137471</v>
      </c>
      <c r="F8" s="170">
        <v>191.31453104056737</v>
      </c>
      <c r="G8" s="62">
        <v>1464.702295527714</v>
      </c>
      <c r="H8" s="62"/>
      <c r="I8" s="62"/>
      <c r="J8" s="62">
        <v>918.0208468209951</v>
      </c>
      <c r="K8" s="62">
        <v>38.017161035</v>
      </c>
      <c r="L8" s="62">
        <v>394.9402189501805</v>
      </c>
      <c r="M8" s="62">
        <v>363.3</v>
      </c>
      <c r="N8" s="62">
        <v>231.45281549999999</v>
      </c>
      <c r="O8" s="170">
        <v>4724.910692530791</v>
      </c>
      <c r="P8" s="70"/>
      <c r="Q8" s="85" t="s">
        <v>3</v>
      </c>
      <c r="R8" s="61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</row>
    <row r="9" spans="1:35" ht="10.5" customHeight="1">
      <c r="A9" s="19" t="s">
        <v>4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/>
      <c r="I9" s="62"/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71"/>
      <c r="Q9" s="85" t="s">
        <v>4</v>
      </c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</row>
    <row r="10" spans="1:35" ht="10.5" customHeight="1">
      <c r="A10" s="19" t="s">
        <v>6</v>
      </c>
      <c r="B10" s="62">
        <v>0</v>
      </c>
      <c r="C10" s="62">
        <v>0</v>
      </c>
      <c r="D10" s="62">
        <v>0</v>
      </c>
      <c r="E10" s="113">
        <v>496.9908219724793</v>
      </c>
      <c r="F10" s="62">
        <v>0</v>
      </c>
      <c r="G10" s="62">
        <v>0</v>
      </c>
      <c r="H10" s="62"/>
      <c r="I10" s="62"/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496.9908219724793</v>
      </c>
      <c r="P10" s="71"/>
      <c r="Q10" s="85" t="s">
        <v>6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</row>
    <row r="11" spans="1:35" ht="10.5" customHeight="1">
      <c r="A11" s="19" t="s">
        <v>7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/>
      <c r="I11" s="62"/>
      <c r="J11" s="62">
        <v>0</v>
      </c>
      <c r="K11" s="62">
        <v>0</v>
      </c>
      <c r="L11" s="62">
        <v>0</v>
      </c>
      <c r="M11" s="62">
        <v>0</v>
      </c>
      <c r="N11" s="62">
        <v>-43.66077942589541</v>
      </c>
      <c r="O11" s="62">
        <v>-43.66077942589541</v>
      </c>
      <c r="P11" s="71"/>
      <c r="Q11" s="85" t="s">
        <v>7</v>
      </c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</row>
    <row r="12" spans="1:35" ht="10.5" customHeight="1">
      <c r="A12" s="19" t="s">
        <v>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/>
      <c r="I12" s="62"/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71"/>
      <c r="Q12" s="85" t="s">
        <v>8</v>
      </c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</row>
    <row r="13" spans="1:35" ht="10.5" customHeight="1">
      <c r="A13" s="19" t="s">
        <v>66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/>
      <c r="I13" s="62"/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71"/>
      <c r="Q13" s="85" t="s">
        <v>96</v>
      </c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</row>
    <row r="14" spans="1:35" ht="10.5" customHeight="1">
      <c r="A14" s="19" t="s">
        <v>9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/>
      <c r="I14" s="62"/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95">
        <v>0</v>
      </c>
      <c r="P14" s="71"/>
      <c r="Q14" s="85" t="s">
        <v>9</v>
      </c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</row>
    <row r="15" spans="1:35" s="41" customFormat="1" ht="10.5" customHeight="1">
      <c r="A15" s="39" t="s">
        <v>10</v>
      </c>
      <c r="B15" s="63">
        <v>96.95672230203076</v>
      </c>
      <c r="C15" s="63">
        <v>298.7962166809974</v>
      </c>
      <c r="D15" s="63">
        <v>173.4532612595584</v>
      </c>
      <c r="E15" s="179">
        <v>1050.9474453862265</v>
      </c>
      <c r="F15" s="179">
        <v>191.31453104056737</v>
      </c>
      <c r="G15" s="63">
        <v>1464.702295527714</v>
      </c>
      <c r="H15" s="63">
        <v>0</v>
      </c>
      <c r="I15" s="116"/>
      <c r="J15" s="63">
        <v>918.0208468209951</v>
      </c>
      <c r="K15" s="63">
        <v>38.017161035</v>
      </c>
      <c r="L15" s="63">
        <v>394.9402189501805</v>
      </c>
      <c r="M15" s="63">
        <v>363.3</v>
      </c>
      <c r="N15" s="63">
        <v>187.79203607410457</v>
      </c>
      <c r="O15" s="178">
        <v>5178.240735077375</v>
      </c>
      <c r="P15" s="74"/>
      <c r="Q15" s="86" t="s">
        <v>10</v>
      </c>
      <c r="R15" s="61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</row>
    <row r="16" spans="1:35" s="41" customFormat="1" ht="10.5" customHeight="1">
      <c r="A16" s="39" t="s">
        <v>63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/>
      <c r="I16" s="94"/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5">
        <v>0</v>
      </c>
      <c r="P16" s="76"/>
      <c r="Q16" s="87" t="s">
        <v>97</v>
      </c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</row>
    <row r="17" spans="1:35" s="41" customFormat="1" ht="10.5" customHeight="1">
      <c r="A17" s="39" t="s">
        <v>11</v>
      </c>
      <c r="B17" s="63">
        <v>96.95672230203076</v>
      </c>
      <c r="C17" s="63">
        <v>298.7962166809974</v>
      </c>
      <c r="D17" s="63">
        <v>173.4532612595584</v>
      </c>
      <c r="E17" s="179">
        <v>1050.9474453862265</v>
      </c>
      <c r="F17" s="179">
        <v>191.31453104056737</v>
      </c>
      <c r="G17" s="63">
        <v>1464.702295527714</v>
      </c>
      <c r="H17" s="63">
        <v>0</v>
      </c>
      <c r="I17" s="116"/>
      <c r="J17" s="63">
        <v>918.0208468209951</v>
      </c>
      <c r="K17" s="63">
        <v>38.017161035</v>
      </c>
      <c r="L17" s="63">
        <v>394.9402189501805</v>
      </c>
      <c r="M17" s="63">
        <v>363.3</v>
      </c>
      <c r="N17" s="63">
        <v>187.79203607410457</v>
      </c>
      <c r="O17" s="178">
        <v>5178.240735077375</v>
      </c>
      <c r="P17" s="74"/>
      <c r="Q17" s="86" t="s">
        <v>11</v>
      </c>
      <c r="R17" s="61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</row>
    <row r="18" spans="1:35" ht="10.5" customHeight="1">
      <c r="A18" s="9" t="s">
        <v>12</v>
      </c>
      <c r="B18" s="64">
        <v>0</v>
      </c>
      <c r="C18" s="64">
        <v>0</v>
      </c>
      <c r="D18" s="64">
        <v>148.5436485354254</v>
      </c>
      <c r="E18" s="64">
        <v>947.9392374549033</v>
      </c>
      <c r="F18" s="177">
        <v>146.7273532305674</v>
      </c>
      <c r="G18" s="64">
        <v>1451.1218595277142</v>
      </c>
      <c r="H18" s="64">
        <v>0</v>
      </c>
      <c r="I18" s="64"/>
      <c r="J18" s="64">
        <v>772.6844583820092</v>
      </c>
      <c r="K18" s="64">
        <v>0.9196095750000001</v>
      </c>
      <c r="L18" s="64">
        <v>394.9402189501805</v>
      </c>
      <c r="M18" s="64">
        <v>363.3</v>
      </c>
      <c r="N18" s="64">
        <v>0</v>
      </c>
      <c r="O18" s="170">
        <v>4226.1763856558</v>
      </c>
      <c r="P18" s="78"/>
      <c r="Q18" s="88" t="s">
        <v>12</v>
      </c>
      <c r="R18" s="61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</row>
    <row r="19" spans="1:35" ht="10.5" customHeight="1">
      <c r="A19" s="19" t="s">
        <v>13</v>
      </c>
      <c r="B19" s="62">
        <v>0</v>
      </c>
      <c r="C19" s="62">
        <v>0</v>
      </c>
      <c r="D19" s="62">
        <v>148.5436485354254</v>
      </c>
      <c r="E19" s="62">
        <v>947.9392374549033</v>
      </c>
      <c r="F19" s="170">
        <v>146.7273532305674</v>
      </c>
      <c r="G19" s="62">
        <v>1451.1218595277142</v>
      </c>
      <c r="H19" s="62">
        <v>0</v>
      </c>
      <c r="I19" s="62"/>
      <c r="J19" s="62">
        <v>772.6844583820092</v>
      </c>
      <c r="K19" s="62">
        <v>0.9196095750000001</v>
      </c>
      <c r="L19" s="62">
        <v>394.9402189501805</v>
      </c>
      <c r="M19" s="62">
        <v>363.3</v>
      </c>
      <c r="N19" s="62">
        <v>0</v>
      </c>
      <c r="O19" s="170">
        <v>4226.1763856558</v>
      </c>
      <c r="P19" s="70"/>
      <c r="Q19" s="85" t="s">
        <v>13</v>
      </c>
      <c r="R19" s="61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</row>
    <row r="20" spans="1:35" ht="10.5" customHeight="1">
      <c r="A20" s="19" t="s">
        <v>14</v>
      </c>
      <c r="B20" s="62">
        <v>0</v>
      </c>
      <c r="C20" s="62">
        <v>0</v>
      </c>
      <c r="D20" s="62">
        <v>129.108902709382</v>
      </c>
      <c r="E20" s="62">
        <v>542.8186746491991</v>
      </c>
      <c r="F20" s="62">
        <v>0</v>
      </c>
      <c r="G20" s="62">
        <v>0</v>
      </c>
      <c r="H20" s="62"/>
      <c r="I20" s="62"/>
      <c r="J20" s="62">
        <v>59.26158637874996</v>
      </c>
      <c r="K20" s="62">
        <v>0</v>
      </c>
      <c r="L20" s="62">
        <v>317.56657420464313</v>
      </c>
      <c r="M20" s="62">
        <v>0</v>
      </c>
      <c r="N20" s="62">
        <v>0</v>
      </c>
      <c r="O20" s="62">
        <v>1048.7557379419743</v>
      </c>
      <c r="P20" s="71"/>
      <c r="Q20" s="85" t="s">
        <v>14</v>
      </c>
      <c r="R20" s="61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</row>
    <row r="21" spans="1:35" ht="10.5" customHeight="1">
      <c r="A21" s="19" t="s">
        <v>15</v>
      </c>
      <c r="B21" s="62">
        <v>0</v>
      </c>
      <c r="C21" s="62">
        <v>0</v>
      </c>
      <c r="D21" s="62">
        <v>19.43474582604341</v>
      </c>
      <c r="E21" s="62">
        <v>405.12056280570414</v>
      </c>
      <c r="F21" s="170">
        <v>146.7273532305674</v>
      </c>
      <c r="G21" s="62">
        <v>1451.1218595277142</v>
      </c>
      <c r="H21" s="62"/>
      <c r="I21" s="62"/>
      <c r="J21" s="62">
        <v>713.4228720032593</v>
      </c>
      <c r="K21" s="62">
        <v>0.9196095750000001</v>
      </c>
      <c r="L21" s="113">
        <v>77.37364474553739</v>
      </c>
      <c r="M21" s="62">
        <v>363.29157777039404</v>
      </c>
      <c r="N21" s="62">
        <v>0</v>
      </c>
      <c r="O21" s="170">
        <v>3177.4122254842196</v>
      </c>
      <c r="P21" s="70"/>
      <c r="Q21" s="85" t="s">
        <v>15</v>
      </c>
      <c r="R21" s="61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</row>
    <row r="22" spans="1:35" ht="10.5" customHeight="1">
      <c r="A22" s="19" t="s">
        <v>74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/>
      <c r="I22" s="62"/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70"/>
      <c r="Q22" s="85" t="s">
        <v>74</v>
      </c>
      <c r="R22" s="61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</row>
    <row r="23" spans="1:35" ht="10.5" customHeight="1">
      <c r="A23" s="19" t="s">
        <v>16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/>
      <c r="I23" s="62"/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71"/>
      <c r="Q23" s="85" t="s">
        <v>16</v>
      </c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</row>
    <row r="24" spans="1:35" ht="10.5" customHeight="1">
      <c r="A24" s="19" t="s">
        <v>17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/>
      <c r="I24" s="62"/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71"/>
      <c r="Q24" s="85" t="s">
        <v>17</v>
      </c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</row>
    <row r="25" spans="1:35" ht="10.5" customHeight="1">
      <c r="A25" s="19" t="s">
        <v>18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/>
      <c r="I25" s="62"/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71"/>
      <c r="Q25" s="85" t="s">
        <v>18</v>
      </c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</row>
    <row r="26" spans="1:35" ht="10.5" customHeight="1">
      <c r="A26" s="19" t="s">
        <v>19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/>
      <c r="I26" s="62"/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71"/>
      <c r="Q26" s="85" t="s">
        <v>19</v>
      </c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</row>
    <row r="27" spans="1:35" ht="10.5" customHeight="1">
      <c r="A27" s="19" t="s">
        <v>20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/>
      <c r="I27" s="62"/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79"/>
      <c r="Q27" s="89" t="s">
        <v>20</v>
      </c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</row>
    <row r="28" spans="1:35" s="41" customFormat="1" ht="11.25" customHeight="1">
      <c r="A28" s="52" t="s">
        <v>21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/>
      <c r="I28" s="94"/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62">
        <v>0</v>
      </c>
      <c r="P28" s="81"/>
      <c r="Q28" s="90" t="s">
        <v>21</v>
      </c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</row>
    <row r="29" spans="1:35" ht="10.5" customHeight="1">
      <c r="A29" s="19" t="s">
        <v>13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/>
      <c r="I29" s="62"/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71"/>
      <c r="Q29" s="85" t="s">
        <v>13</v>
      </c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</row>
    <row r="30" spans="1:35" ht="10.5" customHeight="1">
      <c r="A30" s="19" t="s">
        <v>22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/>
      <c r="I30" s="62"/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71"/>
      <c r="Q30" s="85" t="s">
        <v>22</v>
      </c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</row>
    <row r="31" spans="1:35" ht="10.5" customHeight="1">
      <c r="A31" s="19" t="s">
        <v>16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/>
      <c r="I31" s="62"/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71"/>
      <c r="Q31" s="85" t="s">
        <v>16</v>
      </c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</row>
    <row r="32" spans="1:35" ht="10.5" customHeight="1">
      <c r="A32" s="19" t="s">
        <v>23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/>
      <c r="I32" s="62"/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71"/>
      <c r="Q32" s="85" t="s">
        <v>23</v>
      </c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</row>
    <row r="33" spans="1:35" ht="10.5" customHeight="1">
      <c r="A33" s="19" t="s">
        <v>17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/>
      <c r="I33" s="62"/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71"/>
      <c r="Q33" s="85" t="s">
        <v>17</v>
      </c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</row>
    <row r="34" spans="1:35" ht="10.5" customHeight="1">
      <c r="A34" s="19" t="s">
        <v>18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/>
      <c r="I34" s="62"/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71"/>
      <c r="Q34" s="85" t="s">
        <v>18</v>
      </c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</row>
    <row r="35" spans="1:35" ht="10.5" customHeight="1">
      <c r="A35" s="19" t="s">
        <v>19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/>
      <c r="I35" s="62"/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71"/>
      <c r="Q35" s="85" t="s">
        <v>19</v>
      </c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</row>
    <row r="36" spans="1:35" ht="10.5" customHeight="1">
      <c r="A36" s="19" t="s">
        <v>24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/>
      <c r="I36" s="62"/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71"/>
      <c r="Q36" s="85" t="s">
        <v>24</v>
      </c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</row>
    <row r="37" spans="1:35" ht="10.5" customHeight="1">
      <c r="A37" s="19" t="s">
        <v>20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/>
      <c r="I37" s="62"/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71"/>
      <c r="Q37" s="85" t="s">
        <v>20</v>
      </c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</row>
    <row r="38" spans="1:35" ht="10.5" customHeight="1">
      <c r="A38" s="9" t="s">
        <v>25</v>
      </c>
      <c r="B38" s="64">
        <v>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/>
      <c r="I38" s="62"/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95">
        <v>0</v>
      </c>
      <c r="P38" s="71"/>
      <c r="Q38" s="88" t="s">
        <v>25</v>
      </c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</row>
    <row r="39" spans="1:35" s="41" customFormat="1" ht="11.25" customHeight="1">
      <c r="A39" s="39" t="s">
        <v>26</v>
      </c>
      <c r="B39" s="63">
        <v>96.95672230203076</v>
      </c>
      <c r="C39" s="63">
        <v>298.7962166809974</v>
      </c>
      <c r="D39" s="63">
        <v>24.90961272413299</v>
      </c>
      <c r="E39" s="179">
        <v>103.00820793132316</v>
      </c>
      <c r="F39" s="179">
        <v>44.58717781</v>
      </c>
      <c r="G39" s="63">
        <v>13.580435999999999</v>
      </c>
      <c r="H39" s="63">
        <v>0</v>
      </c>
      <c r="I39" s="116"/>
      <c r="J39" s="63">
        <v>145.33638843898592</v>
      </c>
      <c r="K39" s="63">
        <v>37.09755146</v>
      </c>
      <c r="L39" s="63">
        <v>0</v>
      </c>
      <c r="M39" s="63">
        <v>0</v>
      </c>
      <c r="N39" s="63">
        <v>187.79203607410457</v>
      </c>
      <c r="O39" s="178">
        <v>952.0643494215747</v>
      </c>
      <c r="P39" s="63"/>
      <c r="Q39" s="86" t="s">
        <v>26</v>
      </c>
      <c r="R39" s="61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</row>
    <row r="40" spans="1:35" ht="11.25" customHeight="1">
      <c r="A40" s="9" t="s">
        <v>27</v>
      </c>
      <c r="B40" s="64">
        <v>96.95672230203076</v>
      </c>
      <c r="C40" s="64">
        <v>0</v>
      </c>
      <c r="D40" s="64">
        <v>22.90616222413299</v>
      </c>
      <c r="E40" s="64">
        <v>15.475752364574376</v>
      </c>
      <c r="F40" s="64">
        <v>0</v>
      </c>
      <c r="G40" s="64">
        <v>13.580435999999999</v>
      </c>
      <c r="H40" s="64"/>
      <c r="I40" s="62"/>
      <c r="J40" s="64">
        <v>64.57039365352858</v>
      </c>
      <c r="K40" s="64">
        <v>0</v>
      </c>
      <c r="L40" s="64">
        <v>0</v>
      </c>
      <c r="M40" s="64">
        <v>0</v>
      </c>
      <c r="N40" s="64">
        <v>0</v>
      </c>
      <c r="O40" s="64">
        <v>213.48946654426672</v>
      </c>
      <c r="P40" s="123"/>
      <c r="Q40" s="88" t="s">
        <v>27</v>
      </c>
      <c r="R40" s="61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</row>
    <row r="41" spans="1:35" ht="10.5" customHeight="1">
      <c r="A41" s="19" t="s">
        <v>28</v>
      </c>
      <c r="B41" s="62">
        <v>96.95672230203076</v>
      </c>
      <c r="C41" s="62">
        <v>0</v>
      </c>
      <c r="D41" s="62">
        <v>22.90616222413299</v>
      </c>
      <c r="E41" s="62">
        <v>15.475752364574376</v>
      </c>
      <c r="F41" s="62">
        <v>0</v>
      </c>
      <c r="G41" s="62">
        <v>13.580435999999999</v>
      </c>
      <c r="H41" s="62"/>
      <c r="I41" s="62"/>
      <c r="J41" s="62">
        <v>64.57039365352858</v>
      </c>
      <c r="K41" s="62">
        <v>0</v>
      </c>
      <c r="L41" s="62">
        <v>0</v>
      </c>
      <c r="M41" s="62">
        <v>0</v>
      </c>
      <c r="N41" s="62">
        <v>0</v>
      </c>
      <c r="O41" s="62">
        <v>213.48946654426672</v>
      </c>
      <c r="P41" s="121"/>
      <c r="Q41" s="85" t="s">
        <v>28</v>
      </c>
      <c r="R41" s="61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</row>
    <row r="42" spans="1:35" ht="10.5" customHeight="1">
      <c r="A42" s="19" t="s">
        <v>29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/>
      <c r="I42" s="62"/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121"/>
      <c r="Q42" s="85" t="s">
        <v>29</v>
      </c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</row>
    <row r="43" spans="1:35" ht="10.5" customHeight="1">
      <c r="A43" s="19" t="s">
        <v>30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/>
      <c r="I43" s="62"/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121"/>
      <c r="Q43" s="85" t="s">
        <v>30</v>
      </c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</row>
    <row r="44" spans="1:35" ht="10.5" customHeight="1">
      <c r="A44" s="19" t="s">
        <v>31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/>
      <c r="I44" s="62"/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121"/>
      <c r="Q44" s="85" t="s">
        <v>31</v>
      </c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</row>
    <row r="45" spans="1:35" ht="10.5" customHeight="1">
      <c r="A45" s="19" t="s">
        <v>32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/>
      <c r="I45" s="62"/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121"/>
      <c r="Q45" s="85" t="s">
        <v>32</v>
      </c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</row>
    <row r="46" spans="1:35" ht="10.5" customHeight="1">
      <c r="A46" s="19" t="s">
        <v>78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/>
      <c r="I46" s="62"/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121"/>
      <c r="Q46" s="85" t="s">
        <v>78</v>
      </c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</row>
    <row r="47" spans="1:35" ht="10.5" customHeight="1">
      <c r="A47" s="19" t="s">
        <v>79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/>
      <c r="I47" s="62"/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121"/>
      <c r="Q47" s="85" t="s">
        <v>79</v>
      </c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</row>
    <row r="48" spans="1:35" ht="10.5" customHeight="1">
      <c r="A48" s="19" t="s">
        <v>33</v>
      </c>
      <c r="B48" s="62">
        <v>0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/>
      <c r="I48" s="62"/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121"/>
      <c r="Q48" s="85" t="s">
        <v>33</v>
      </c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</row>
    <row r="49" spans="1:35" ht="10.5" customHeight="1">
      <c r="A49" s="19" t="s">
        <v>80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/>
      <c r="I49" s="62"/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121"/>
      <c r="Q49" s="85" t="s">
        <v>80</v>
      </c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</row>
    <row r="50" spans="1:35" ht="10.5" customHeight="1">
      <c r="A50" s="19" t="s">
        <v>34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/>
      <c r="I50" s="62"/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121"/>
      <c r="Q50" s="85" t="s">
        <v>34</v>
      </c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</row>
    <row r="51" spans="1:35" ht="10.5" customHeight="1">
      <c r="A51" s="19" t="s">
        <v>81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/>
      <c r="I51" s="62"/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121"/>
      <c r="Q51" s="85" t="s">
        <v>81</v>
      </c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</row>
    <row r="52" spans="1:35" ht="10.5" customHeight="1">
      <c r="A52" s="19" t="s">
        <v>35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/>
      <c r="I52" s="62"/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121"/>
      <c r="Q52" s="85" t="s">
        <v>35</v>
      </c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</row>
    <row r="53" spans="1:35" ht="10.5" customHeight="1">
      <c r="A53" s="19" t="s">
        <v>36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/>
      <c r="I53" s="62"/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121"/>
      <c r="Q53" s="85" t="s">
        <v>36</v>
      </c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</row>
    <row r="54" spans="1:35" ht="10.5" customHeight="1">
      <c r="A54" s="9" t="s">
        <v>37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/>
      <c r="I54" s="62"/>
      <c r="J54" s="62">
        <v>0</v>
      </c>
      <c r="K54" s="62">
        <v>0</v>
      </c>
      <c r="L54" s="62">
        <v>0</v>
      </c>
      <c r="M54" s="62">
        <v>0</v>
      </c>
      <c r="N54" s="64">
        <v>187.79203607410457</v>
      </c>
      <c r="O54" s="64">
        <v>187.79203607410457</v>
      </c>
      <c r="P54" s="121"/>
      <c r="Q54" s="88" t="s">
        <v>37</v>
      </c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</row>
    <row r="55" spans="1:35" ht="10.5" customHeight="1">
      <c r="A55" s="19" t="s">
        <v>38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/>
      <c r="I55" s="62"/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121"/>
      <c r="Q55" s="85" t="s">
        <v>38</v>
      </c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</row>
    <row r="56" spans="1:35" ht="10.5" customHeight="1">
      <c r="A56" s="19" t="s">
        <v>39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/>
      <c r="I56" s="62"/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121"/>
      <c r="Q56" s="85" t="s">
        <v>39</v>
      </c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</row>
    <row r="57" spans="1:35" ht="10.5" customHeight="1">
      <c r="A57" s="19" t="s">
        <v>40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/>
      <c r="I57" s="62"/>
      <c r="J57" s="62">
        <v>0</v>
      </c>
      <c r="K57" s="62">
        <v>0</v>
      </c>
      <c r="L57" s="62">
        <v>0</v>
      </c>
      <c r="M57" s="62">
        <v>0</v>
      </c>
      <c r="N57" s="62">
        <v>187.79203607410457</v>
      </c>
      <c r="O57" s="62">
        <v>187.79203607410457</v>
      </c>
      <c r="P57" s="121"/>
      <c r="Q57" s="85" t="s">
        <v>40</v>
      </c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</row>
    <row r="58" spans="1:35" ht="10.5" customHeight="1">
      <c r="A58" s="19" t="s">
        <v>41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/>
      <c r="I58" s="62"/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121"/>
      <c r="Q58" s="85" t="s">
        <v>41</v>
      </c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</row>
    <row r="59" spans="1:35" ht="10.5" customHeight="1">
      <c r="A59" s="19" t="s">
        <v>42</v>
      </c>
      <c r="B59" s="62">
        <v>0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2"/>
      <c r="I59" s="62"/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121"/>
      <c r="Q59" s="85" t="s">
        <v>42</v>
      </c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</row>
    <row r="60" spans="1:35" ht="10.5" customHeight="1">
      <c r="A60" s="9" t="s">
        <v>20</v>
      </c>
      <c r="B60" s="64">
        <v>0</v>
      </c>
      <c r="C60" s="64">
        <v>298.7962166809974</v>
      </c>
      <c r="D60" s="64">
        <v>2.0034505</v>
      </c>
      <c r="E60" s="177">
        <v>87.53245556674878</v>
      </c>
      <c r="F60" s="177">
        <v>44.58717781</v>
      </c>
      <c r="G60" s="64">
        <v>0</v>
      </c>
      <c r="H60" s="64">
        <v>0</v>
      </c>
      <c r="I60" s="64"/>
      <c r="J60" s="64">
        <v>80.76599478545732</v>
      </c>
      <c r="K60" s="64">
        <v>37.09755146</v>
      </c>
      <c r="L60" s="64">
        <v>0</v>
      </c>
      <c r="M60" s="64">
        <v>0</v>
      </c>
      <c r="N60" s="64">
        <v>0</v>
      </c>
      <c r="O60" s="177">
        <v>550.7828468032035</v>
      </c>
      <c r="P60" s="123"/>
      <c r="Q60" s="88" t="s">
        <v>20</v>
      </c>
      <c r="R60" s="61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</row>
    <row r="61" spans="1:35" ht="10.5" customHeight="1">
      <c r="A61" s="19" t="s">
        <v>43</v>
      </c>
      <c r="B61" s="62">
        <v>0</v>
      </c>
      <c r="C61" s="62">
        <v>298.7962166809974</v>
      </c>
      <c r="D61" s="62">
        <v>0</v>
      </c>
      <c r="E61" s="62">
        <v>0</v>
      </c>
      <c r="F61" s="62">
        <v>0</v>
      </c>
      <c r="G61" s="62">
        <v>0</v>
      </c>
      <c r="H61" s="62"/>
      <c r="I61" s="62"/>
      <c r="J61" s="62">
        <v>22.84432501434253</v>
      </c>
      <c r="K61" s="62">
        <v>36.269</v>
      </c>
      <c r="L61" s="62">
        <v>0</v>
      </c>
      <c r="M61" s="62">
        <v>0</v>
      </c>
      <c r="N61" s="62">
        <v>0</v>
      </c>
      <c r="O61" s="62">
        <v>357.90954169533995</v>
      </c>
      <c r="P61" s="121"/>
      <c r="Q61" s="85" t="s">
        <v>43</v>
      </c>
      <c r="R61" s="61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</row>
    <row r="62" spans="1:35" ht="10.5" customHeight="1">
      <c r="A62" s="19" t="s">
        <v>44</v>
      </c>
      <c r="B62" s="62">
        <v>0</v>
      </c>
      <c r="C62" s="62">
        <v>0</v>
      </c>
      <c r="D62" s="62">
        <v>0</v>
      </c>
      <c r="E62" s="62">
        <v>0</v>
      </c>
      <c r="F62" s="170">
        <v>44.58717781</v>
      </c>
      <c r="G62" s="62">
        <v>0</v>
      </c>
      <c r="H62" s="62"/>
      <c r="I62" s="62"/>
      <c r="J62" s="62">
        <v>38.64401943069166</v>
      </c>
      <c r="K62" s="62">
        <v>0.41427573</v>
      </c>
      <c r="L62" s="62">
        <v>0</v>
      </c>
      <c r="M62" s="62">
        <v>0</v>
      </c>
      <c r="N62" s="62">
        <v>0</v>
      </c>
      <c r="O62" s="170">
        <v>83.64547297069166</v>
      </c>
      <c r="P62" s="121"/>
      <c r="Q62" s="85" t="s">
        <v>44</v>
      </c>
      <c r="R62" s="61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</row>
    <row r="63" spans="1:35" ht="10.5" customHeight="1">
      <c r="A63" s="19" t="s">
        <v>45</v>
      </c>
      <c r="B63" s="62">
        <v>0</v>
      </c>
      <c r="C63" s="62">
        <v>0</v>
      </c>
      <c r="D63" s="62">
        <v>0</v>
      </c>
      <c r="E63" s="62">
        <v>0</v>
      </c>
      <c r="F63" s="62">
        <v>0</v>
      </c>
      <c r="G63" s="62">
        <v>0</v>
      </c>
      <c r="H63" s="62"/>
      <c r="I63" s="62"/>
      <c r="J63" s="62">
        <v>19.277650340423136</v>
      </c>
      <c r="K63" s="62">
        <v>0.41427573</v>
      </c>
      <c r="L63" s="62">
        <v>0</v>
      </c>
      <c r="M63" s="62">
        <v>0</v>
      </c>
      <c r="N63" s="62">
        <v>0</v>
      </c>
      <c r="O63" s="62">
        <v>19.691926070423136</v>
      </c>
      <c r="P63" s="121"/>
      <c r="Q63" s="85" t="s">
        <v>45</v>
      </c>
      <c r="R63" s="61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</row>
    <row r="64" spans="1:35" ht="10.5" customHeight="1">
      <c r="A64" s="19" t="s">
        <v>46</v>
      </c>
      <c r="B64" s="62">
        <v>0</v>
      </c>
      <c r="C64" s="62">
        <v>0</v>
      </c>
      <c r="D64" s="62">
        <v>2.0034505</v>
      </c>
      <c r="E64" s="170">
        <v>87.53245556674878</v>
      </c>
      <c r="F64" s="62">
        <v>0</v>
      </c>
      <c r="G64" s="62">
        <v>0</v>
      </c>
      <c r="H64" s="62"/>
      <c r="I64" s="62"/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170">
        <v>89.53590606674878</v>
      </c>
      <c r="P64" s="121"/>
      <c r="Q64" s="85" t="s">
        <v>46</v>
      </c>
      <c r="R64" s="61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</row>
    <row r="65" spans="1:35" ht="11.25" customHeight="1">
      <c r="A65" s="19" t="s">
        <v>47</v>
      </c>
      <c r="B65" s="62">
        <v>0</v>
      </c>
      <c r="C65" s="62">
        <v>0</v>
      </c>
      <c r="D65" s="62">
        <v>0</v>
      </c>
      <c r="E65" s="62">
        <v>0</v>
      </c>
      <c r="F65" s="62">
        <v>0</v>
      </c>
      <c r="G65" s="62">
        <v>0</v>
      </c>
      <c r="H65" s="62"/>
      <c r="I65" s="62"/>
      <c r="J65" s="170"/>
      <c r="K65" s="62">
        <v>0</v>
      </c>
      <c r="L65" s="62">
        <v>0</v>
      </c>
      <c r="M65" s="62">
        <v>0</v>
      </c>
      <c r="N65" s="62">
        <v>0</v>
      </c>
      <c r="O65" s="95">
        <v>0</v>
      </c>
      <c r="P65" s="121"/>
      <c r="Q65" s="85" t="s">
        <v>47</v>
      </c>
      <c r="R65" s="61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</row>
    <row r="66" spans="1:35" s="41" customFormat="1" ht="11.25" customHeight="1" thickBot="1">
      <c r="A66" s="45" t="s">
        <v>48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/>
      <c r="J66" s="92">
        <v>0</v>
      </c>
      <c r="K66" s="60">
        <v>0</v>
      </c>
      <c r="L66" s="60">
        <v>0</v>
      </c>
      <c r="M66" s="60">
        <v>0</v>
      </c>
      <c r="N66" s="60">
        <v>0</v>
      </c>
      <c r="O66" s="128">
        <v>0</v>
      </c>
      <c r="P66" s="124"/>
      <c r="Q66" s="91" t="s">
        <v>48</v>
      </c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</row>
    <row r="67" spans="1:35" ht="2.25" customHeight="1" thickTop="1">
      <c r="A67" s="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101"/>
      <c r="M67" s="93"/>
      <c r="N67" s="93"/>
      <c r="O67" s="125">
        <v>0</v>
      </c>
      <c r="P67" s="9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</row>
    <row r="68" spans="1:35" s="93" customFormat="1" ht="10.5" customHeight="1">
      <c r="A68" s="20" t="s">
        <v>51</v>
      </c>
      <c r="B68" s="19"/>
      <c r="C68" s="171"/>
      <c r="D68" s="20" t="s">
        <v>77</v>
      </c>
      <c r="E68" s="20"/>
      <c r="F68" s="171"/>
      <c r="G68" s="171"/>
      <c r="Q68" s="169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</row>
    <row r="69" spans="1:17" s="93" customFormat="1" ht="10.5" customHeight="1">
      <c r="A69" s="20" t="s">
        <v>52</v>
      </c>
      <c r="B69" s="19"/>
      <c r="C69" s="171"/>
      <c r="D69" s="20" t="s">
        <v>115</v>
      </c>
      <c r="E69" s="20"/>
      <c r="F69" s="171"/>
      <c r="G69" s="171"/>
      <c r="Q69" s="169"/>
    </row>
    <row r="70" spans="1:17" s="93" customFormat="1" ht="10.5" customHeight="1">
      <c r="A70" s="20" t="s">
        <v>110</v>
      </c>
      <c r="B70" s="19"/>
      <c r="C70" s="171"/>
      <c r="D70" s="171"/>
      <c r="E70" s="171"/>
      <c r="F70" s="171"/>
      <c r="G70" s="171"/>
      <c r="Q70" s="169"/>
    </row>
    <row r="71" ht="10.5" customHeight="1">
      <c r="J71" s="4"/>
    </row>
    <row r="72" ht="10.5" customHeight="1"/>
  </sheetData>
  <sheetProtection/>
  <mergeCells count="2">
    <mergeCell ref="A3:H3"/>
    <mergeCell ref="J3:Q3"/>
  </mergeCells>
  <printOptions/>
  <pageMargins left="0.7480314960629921" right="0.7480314960629921" top="0.984251968503937" bottom="0.984251968503937" header="0.5118110236220472" footer="0.5118110236220472"/>
  <pageSetup firstPageNumber="72" useFirstPageNumber="1" fitToWidth="2" fitToHeight="1" horizontalDpi="600" verticalDpi="600" orientation="portrait" paperSize="9" scale="87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9.28125" style="2" customWidth="1"/>
    <col min="2" max="3" width="8.57421875" style="2" customWidth="1"/>
    <col min="4" max="4" width="16.421875" style="2" customWidth="1"/>
    <col min="5" max="5" width="15.00390625" style="2" customWidth="1"/>
    <col min="6" max="6" width="9.140625" style="2" customWidth="1"/>
    <col min="7" max="7" width="14.00390625" style="2" customWidth="1"/>
    <col min="8" max="8" width="0.13671875" style="2" hidden="1" customWidth="1"/>
    <col min="9" max="9" width="2.57421875" style="2" customWidth="1"/>
    <col min="10" max="10" width="13.7109375" style="2" customWidth="1"/>
    <col min="11" max="11" width="11.421875" style="2" customWidth="1"/>
    <col min="12" max="14" width="12.00390625" style="2" customWidth="1"/>
    <col min="15" max="15" width="12.28125" style="2" customWidth="1"/>
    <col min="16" max="16" width="2.57421875" style="2" customWidth="1"/>
    <col min="17" max="17" width="22.00390625" style="3" customWidth="1"/>
    <col min="18" max="16384" width="9.140625" style="2" customWidth="1"/>
  </cols>
  <sheetData>
    <row r="1" spans="1:17" s="24" customFormat="1" ht="22.5" customHeight="1">
      <c r="A1" s="22" t="s">
        <v>117</v>
      </c>
      <c r="B1" s="23"/>
      <c r="C1" s="23"/>
      <c r="D1" s="23"/>
      <c r="E1" s="1"/>
      <c r="F1" s="1"/>
      <c r="G1" s="1"/>
      <c r="J1" s="102" t="s">
        <v>118</v>
      </c>
      <c r="K1" s="103"/>
      <c r="L1" s="103"/>
      <c r="M1" s="103"/>
      <c r="N1" s="103"/>
      <c r="O1" s="103"/>
      <c r="P1" s="103"/>
      <c r="Q1" s="103"/>
    </row>
    <row r="2" spans="1:17" s="1" customFormat="1" ht="15" customHeight="1">
      <c r="A2" s="18" t="s">
        <v>116</v>
      </c>
      <c r="B2" s="18"/>
      <c r="J2" s="104" t="s">
        <v>116</v>
      </c>
      <c r="K2" s="105"/>
      <c r="L2" s="105"/>
      <c r="M2" s="105"/>
      <c r="N2" s="105"/>
      <c r="O2" s="105"/>
      <c r="P2" s="105"/>
      <c r="Q2" s="105"/>
    </row>
    <row r="3" spans="1:17" ht="11.25" customHeight="1" thickBot="1">
      <c r="A3" s="183" t="s">
        <v>0</v>
      </c>
      <c r="B3" s="183"/>
      <c r="C3" s="183"/>
      <c r="D3" s="183"/>
      <c r="E3" s="183"/>
      <c r="F3" s="183"/>
      <c r="G3" s="183"/>
      <c r="H3" s="183"/>
      <c r="J3" s="183" t="s">
        <v>0</v>
      </c>
      <c r="K3" s="183"/>
      <c r="L3" s="183"/>
      <c r="M3" s="183"/>
      <c r="N3" s="183"/>
      <c r="O3" s="183"/>
      <c r="P3" s="183"/>
      <c r="Q3" s="183"/>
    </row>
    <row r="4" spans="1:17" s="41" customFormat="1" ht="11.25" customHeight="1" thickTop="1">
      <c r="A4" s="55"/>
      <c r="B4" s="56" t="s">
        <v>1</v>
      </c>
      <c r="C4" s="56" t="s">
        <v>1</v>
      </c>
      <c r="D4" s="117" t="s">
        <v>87</v>
      </c>
      <c r="E4" s="117" t="s">
        <v>106</v>
      </c>
      <c r="F4" s="56" t="s">
        <v>67</v>
      </c>
      <c r="G4" s="56" t="s">
        <v>70</v>
      </c>
      <c r="H4" s="56"/>
      <c r="I4" s="56"/>
      <c r="J4" s="56" t="s">
        <v>82</v>
      </c>
      <c r="K4" s="56" t="s">
        <v>58</v>
      </c>
      <c r="L4" s="56" t="s">
        <v>49</v>
      </c>
      <c r="M4" s="56" t="s">
        <v>50</v>
      </c>
      <c r="N4" s="56" t="s">
        <v>114</v>
      </c>
      <c r="O4" s="56" t="s">
        <v>61</v>
      </c>
      <c r="P4" s="56"/>
      <c r="Q4" s="50"/>
    </row>
    <row r="5" spans="1:17" s="41" customFormat="1" ht="11.25" customHeight="1">
      <c r="A5" s="55"/>
      <c r="B5" s="56" t="s">
        <v>53</v>
      </c>
      <c r="C5" s="56"/>
      <c r="D5" s="117" t="s">
        <v>107</v>
      </c>
      <c r="E5" s="117" t="s">
        <v>108</v>
      </c>
      <c r="F5" s="56" t="s">
        <v>54</v>
      </c>
      <c r="G5" s="56"/>
      <c r="H5" s="56"/>
      <c r="I5" s="56"/>
      <c r="J5" s="56" t="s">
        <v>71</v>
      </c>
      <c r="K5" s="56" t="s">
        <v>69</v>
      </c>
      <c r="L5" s="56"/>
      <c r="M5" s="56" t="s">
        <v>68</v>
      </c>
      <c r="N5" s="56" t="s">
        <v>119</v>
      </c>
      <c r="O5" s="56" t="s">
        <v>62</v>
      </c>
      <c r="P5" s="56"/>
      <c r="Q5" s="50"/>
    </row>
    <row r="6" spans="1:17" s="41" customFormat="1" ht="11.25" customHeight="1" thickBot="1">
      <c r="A6" s="66"/>
      <c r="B6" s="65"/>
      <c r="C6" s="65"/>
      <c r="D6" s="118" t="s">
        <v>109</v>
      </c>
      <c r="E6" s="118" t="s">
        <v>113</v>
      </c>
      <c r="F6" s="65"/>
      <c r="G6" s="65"/>
      <c r="H6" s="67"/>
      <c r="I6" s="56"/>
      <c r="J6" s="65" t="s">
        <v>72</v>
      </c>
      <c r="K6" s="65" t="s">
        <v>60</v>
      </c>
      <c r="L6" s="65"/>
      <c r="M6" s="68" t="s">
        <v>86</v>
      </c>
      <c r="N6" s="126"/>
      <c r="O6" s="65"/>
      <c r="P6" s="65"/>
      <c r="Q6" s="44"/>
    </row>
    <row r="7" spans="1:17" s="41" customFormat="1" ht="11.25" customHeight="1" thickTop="1">
      <c r="A7" s="50" t="s">
        <v>2</v>
      </c>
      <c r="B7" s="108"/>
      <c r="C7" s="108"/>
      <c r="D7" s="51"/>
      <c r="E7" s="51"/>
      <c r="F7" s="51"/>
      <c r="G7" s="51"/>
      <c r="H7" s="51"/>
      <c r="I7" s="51"/>
      <c r="J7" s="51"/>
      <c r="K7" s="108"/>
      <c r="L7" s="108"/>
      <c r="M7" s="51"/>
      <c r="N7" s="51"/>
      <c r="O7" s="51"/>
      <c r="Q7" s="50" t="s">
        <v>2</v>
      </c>
    </row>
    <row r="8" spans="1:18" ht="10.5" customHeight="1">
      <c r="A8" s="19" t="s">
        <v>3</v>
      </c>
      <c r="B8" s="109">
        <v>93.13238272666474</v>
      </c>
      <c r="C8" s="109">
        <v>265.5966370497755</v>
      </c>
      <c r="D8" s="163">
        <v>175.93957643256044</v>
      </c>
      <c r="E8" s="172">
        <v>627.291027502713</v>
      </c>
      <c r="F8" s="172">
        <v>205.71945126785832</v>
      </c>
      <c r="G8" s="109">
        <v>1420.7581598438835</v>
      </c>
      <c r="H8" s="69"/>
      <c r="I8" s="69"/>
      <c r="J8" s="62">
        <v>849.4499042505843</v>
      </c>
      <c r="K8" s="172">
        <v>30.891478835</v>
      </c>
      <c r="L8" s="62">
        <v>423</v>
      </c>
      <c r="M8" s="62">
        <v>249.69369963585004</v>
      </c>
      <c r="N8" s="62">
        <v>8.0082674163</v>
      </c>
      <c r="O8" s="170">
        <v>4349.48058496119</v>
      </c>
      <c r="P8" s="70"/>
      <c r="Q8" s="85" t="s">
        <v>3</v>
      </c>
      <c r="R8" s="61"/>
    </row>
    <row r="9" spans="1:17" ht="10.5" customHeight="1">
      <c r="A9" s="19" t="s">
        <v>4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69"/>
      <c r="I9" s="69"/>
      <c r="J9" s="62">
        <v>0</v>
      </c>
      <c r="K9" s="109">
        <v>0</v>
      </c>
      <c r="L9" s="62">
        <v>0</v>
      </c>
      <c r="M9" s="62">
        <v>0</v>
      </c>
      <c r="N9" s="62">
        <v>0</v>
      </c>
      <c r="O9" s="62">
        <v>0</v>
      </c>
      <c r="P9" s="71"/>
      <c r="Q9" s="85" t="s">
        <v>4</v>
      </c>
    </row>
    <row r="10" spans="1:17" ht="10.5" customHeight="1">
      <c r="A10" s="19" t="s">
        <v>6</v>
      </c>
      <c r="B10" s="109">
        <v>0</v>
      </c>
      <c r="C10" s="109">
        <v>0</v>
      </c>
      <c r="D10" s="109">
        <v>0</v>
      </c>
      <c r="E10" s="163">
        <v>421</v>
      </c>
      <c r="F10" s="109">
        <v>0</v>
      </c>
      <c r="G10" s="109">
        <v>0</v>
      </c>
      <c r="H10" s="69"/>
      <c r="I10" s="69"/>
      <c r="J10" s="62">
        <v>0</v>
      </c>
      <c r="K10" s="109">
        <v>0</v>
      </c>
      <c r="L10" s="62">
        <v>0</v>
      </c>
      <c r="M10" s="62">
        <v>0</v>
      </c>
      <c r="N10" s="62">
        <v>66.04294820239448</v>
      </c>
      <c r="O10" s="62">
        <v>487.0429482023945</v>
      </c>
      <c r="P10" s="71"/>
      <c r="Q10" s="85" t="s">
        <v>6</v>
      </c>
    </row>
    <row r="11" spans="1:17" ht="10.5" customHeight="1">
      <c r="A11" s="19" t="s">
        <v>7</v>
      </c>
      <c r="B11" s="109">
        <v>0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69"/>
      <c r="I11" s="69"/>
      <c r="J11" s="62">
        <v>0</v>
      </c>
      <c r="K11" s="109">
        <v>0</v>
      </c>
      <c r="L11" s="62">
        <v>0</v>
      </c>
      <c r="M11" s="62">
        <v>0</v>
      </c>
      <c r="N11" s="62"/>
      <c r="O11" s="62">
        <v>0</v>
      </c>
      <c r="P11" s="71"/>
      <c r="Q11" s="85" t="s">
        <v>7</v>
      </c>
    </row>
    <row r="12" spans="1:17" ht="10.5" customHeight="1">
      <c r="A12" s="19" t="s">
        <v>8</v>
      </c>
      <c r="B12" s="109">
        <v>0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  <c r="H12" s="69"/>
      <c r="I12" s="69"/>
      <c r="J12" s="62">
        <v>0</v>
      </c>
      <c r="K12" s="109">
        <v>0</v>
      </c>
      <c r="L12" s="62">
        <v>0</v>
      </c>
      <c r="M12" s="62">
        <v>0</v>
      </c>
      <c r="N12" s="62">
        <v>0</v>
      </c>
      <c r="O12" s="62">
        <v>0</v>
      </c>
      <c r="P12" s="71"/>
      <c r="Q12" s="85" t="s">
        <v>8</v>
      </c>
    </row>
    <row r="13" spans="1:17" ht="10.5" customHeight="1">
      <c r="A13" s="19" t="s">
        <v>66</v>
      </c>
      <c r="B13" s="109">
        <v>0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69"/>
      <c r="I13" s="69"/>
      <c r="J13" s="62">
        <v>0</v>
      </c>
      <c r="K13" s="109">
        <v>0</v>
      </c>
      <c r="L13" s="62">
        <v>0</v>
      </c>
      <c r="M13" s="62">
        <v>0</v>
      </c>
      <c r="N13" s="62">
        <v>0</v>
      </c>
      <c r="O13" s="62">
        <v>0</v>
      </c>
      <c r="P13" s="71"/>
      <c r="Q13" s="85" t="s">
        <v>96</v>
      </c>
    </row>
    <row r="14" spans="1:17" ht="10.5" customHeight="1">
      <c r="A14" s="19" t="s">
        <v>9</v>
      </c>
      <c r="B14" s="109">
        <v>0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69"/>
      <c r="I14" s="69"/>
      <c r="J14" s="62">
        <v>0</v>
      </c>
      <c r="K14" s="109">
        <v>0</v>
      </c>
      <c r="L14" s="62">
        <v>0</v>
      </c>
      <c r="M14" s="62">
        <v>0</v>
      </c>
      <c r="N14" s="62">
        <v>0</v>
      </c>
      <c r="O14" s="95">
        <v>0</v>
      </c>
      <c r="P14" s="71"/>
      <c r="Q14" s="85" t="s">
        <v>9</v>
      </c>
    </row>
    <row r="15" spans="1:18" s="41" customFormat="1" ht="10.5" customHeight="1">
      <c r="A15" s="39" t="s">
        <v>10</v>
      </c>
      <c r="B15" s="110">
        <v>93.13238272666474</v>
      </c>
      <c r="C15" s="110">
        <v>265.5966370497755</v>
      </c>
      <c r="D15" s="110">
        <v>175.93957643256044</v>
      </c>
      <c r="E15" s="175">
        <v>1048.291027502713</v>
      </c>
      <c r="F15" s="175">
        <v>205.71945126785832</v>
      </c>
      <c r="G15" s="110">
        <v>1420.7581598438835</v>
      </c>
      <c r="H15" s="72">
        <v>0</v>
      </c>
      <c r="I15" s="73"/>
      <c r="J15" s="63">
        <v>849.4499042505843</v>
      </c>
      <c r="K15" s="175">
        <v>30.891478835</v>
      </c>
      <c r="L15" s="63">
        <v>423</v>
      </c>
      <c r="M15" s="63">
        <v>249.69369963585004</v>
      </c>
      <c r="N15" s="63">
        <v>74.05121561869448</v>
      </c>
      <c r="O15" s="178">
        <v>4836.523533163584</v>
      </c>
      <c r="P15" s="74"/>
      <c r="Q15" s="86" t="s">
        <v>10</v>
      </c>
      <c r="R15" s="61"/>
    </row>
    <row r="16" spans="1:17" s="41" customFormat="1" ht="10.5" customHeight="1">
      <c r="A16" s="39" t="s">
        <v>63</v>
      </c>
      <c r="B16" s="111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75"/>
      <c r="I16" s="73"/>
      <c r="J16" s="98">
        <v>0</v>
      </c>
      <c r="K16" s="119">
        <v>0</v>
      </c>
      <c r="L16" s="98">
        <v>0</v>
      </c>
      <c r="M16" s="98">
        <v>0</v>
      </c>
      <c r="N16" s="98">
        <v>0</v>
      </c>
      <c r="O16" s="97">
        <v>0</v>
      </c>
      <c r="P16" s="76"/>
      <c r="Q16" s="87" t="s">
        <v>97</v>
      </c>
    </row>
    <row r="17" spans="1:18" s="41" customFormat="1" ht="10.5" customHeight="1">
      <c r="A17" s="39" t="s">
        <v>11</v>
      </c>
      <c r="B17" s="110">
        <v>93.13238272666474</v>
      </c>
      <c r="C17" s="110">
        <v>265.5966370497755</v>
      </c>
      <c r="D17" s="110">
        <v>175.93957643256044</v>
      </c>
      <c r="E17" s="175">
        <v>1048.291027502713</v>
      </c>
      <c r="F17" s="175">
        <v>205.71945126785832</v>
      </c>
      <c r="G17" s="110">
        <v>1420.7581598438835</v>
      </c>
      <c r="H17" s="72">
        <v>0</v>
      </c>
      <c r="I17" s="73"/>
      <c r="J17" s="63">
        <v>849.4499042505843</v>
      </c>
      <c r="K17" s="175">
        <v>30.891478835</v>
      </c>
      <c r="L17" s="63">
        <v>423</v>
      </c>
      <c r="M17" s="63">
        <v>249.69369963585004</v>
      </c>
      <c r="N17" s="63">
        <v>74.05121561869448</v>
      </c>
      <c r="O17" s="178">
        <v>4836.523533163584</v>
      </c>
      <c r="P17" s="74"/>
      <c r="Q17" s="86" t="s">
        <v>11</v>
      </c>
      <c r="R17" s="61"/>
    </row>
    <row r="18" spans="1:18" ht="10.5" customHeight="1">
      <c r="A18" s="9" t="s">
        <v>12</v>
      </c>
      <c r="B18" s="112">
        <v>0</v>
      </c>
      <c r="C18" s="112">
        <v>0</v>
      </c>
      <c r="D18" s="112">
        <v>161.51972199638007</v>
      </c>
      <c r="E18" s="112">
        <v>955.8543431288948</v>
      </c>
      <c r="F18" s="176">
        <v>152.80600196785832</v>
      </c>
      <c r="G18" s="112">
        <v>1407.1777238438835</v>
      </c>
      <c r="H18" s="77">
        <v>0</v>
      </c>
      <c r="I18" s="69"/>
      <c r="J18" s="64">
        <v>688.2629855737079</v>
      </c>
      <c r="K18" s="112">
        <v>0.702927375</v>
      </c>
      <c r="L18" s="64">
        <v>423</v>
      </c>
      <c r="M18" s="64">
        <v>249.69369963585004</v>
      </c>
      <c r="N18" s="64">
        <v>0</v>
      </c>
      <c r="O18" s="177">
        <v>4039.0174035215746</v>
      </c>
      <c r="P18" s="78"/>
      <c r="Q18" s="88" t="s">
        <v>12</v>
      </c>
      <c r="R18" s="61"/>
    </row>
    <row r="19" spans="1:18" ht="10.5" customHeight="1">
      <c r="A19" s="19" t="s">
        <v>13</v>
      </c>
      <c r="B19" s="109">
        <v>0</v>
      </c>
      <c r="C19" s="109">
        <v>0</v>
      </c>
      <c r="D19" s="109">
        <v>161.51972199638007</v>
      </c>
      <c r="E19" s="109">
        <v>955.8543431288948</v>
      </c>
      <c r="F19" s="172">
        <v>152.80600196785832</v>
      </c>
      <c r="G19" s="109">
        <v>1407.1777238438835</v>
      </c>
      <c r="H19" s="69">
        <v>0</v>
      </c>
      <c r="I19" s="69"/>
      <c r="J19" s="62">
        <v>688.2629855737079</v>
      </c>
      <c r="K19" s="62">
        <v>0.702927375</v>
      </c>
      <c r="L19" s="62">
        <v>423</v>
      </c>
      <c r="M19" s="62">
        <v>249.69369963585004</v>
      </c>
      <c r="N19" s="62">
        <v>0</v>
      </c>
      <c r="O19" s="170">
        <v>4039.0174035215746</v>
      </c>
      <c r="P19" s="122"/>
      <c r="Q19" s="85" t="s">
        <v>13</v>
      </c>
      <c r="R19" s="61"/>
    </row>
    <row r="20" spans="1:18" ht="10.5" customHeight="1">
      <c r="A20" s="19" t="s">
        <v>14</v>
      </c>
      <c r="B20" s="109">
        <v>0</v>
      </c>
      <c r="C20" s="109">
        <v>0</v>
      </c>
      <c r="D20" s="109">
        <v>159</v>
      </c>
      <c r="E20" s="109">
        <v>582</v>
      </c>
      <c r="F20" s="109">
        <v>0</v>
      </c>
      <c r="G20" s="109">
        <v>0</v>
      </c>
      <c r="H20" s="69"/>
      <c r="I20" s="69"/>
      <c r="J20" s="62">
        <v>89</v>
      </c>
      <c r="K20" s="62">
        <v>0</v>
      </c>
      <c r="L20" s="62">
        <v>329</v>
      </c>
      <c r="M20" s="62">
        <v>0</v>
      </c>
      <c r="N20" s="62">
        <v>0</v>
      </c>
      <c r="O20" s="170">
        <v>1159</v>
      </c>
      <c r="P20" s="121"/>
      <c r="Q20" s="85" t="s">
        <v>14</v>
      </c>
      <c r="R20" s="61"/>
    </row>
    <row r="21" spans="1:18" ht="10.5" customHeight="1">
      <c r="A21" s="19" t="s">
        <v>15</v>
      </c>
      <c r="B21" s="109">
        <v>0</v>
      </c>
      <c r="C21" s="109">
        <v>0</v>
      </c>
      <c r="D21" s="109">
        <v>2.5197219963800706</v>
      </c>
      <c r="E21" s="172">
        <v>373.8543431288948</v>
      </c>
      <c r="F21" s="172">
        <v>152.80600196785832</v>
      </c>
      <c r="G21" s="109">
        <v>1407.1777238438835</v>
      </c>
      <c r="H21" s="69"/>
      <c r="I21" s="69"/>
      <c r="J21" s="62">
        <v>599.2629855737079</v>
      </c>
      <c r="K21" s="62">
        <v>0.702927375</v>
      </c>
      <c r="L21" s="113">
        <v>94</v>
      </c>
      <c r="M21" s="62">
        <v>249.69369963585004</v>
      </c>
      <c r="N21" s="62">
        <v>0</v>
      </c>
      <c r="O21" s="170">
        <v>2880.0174035215746</v>
      </c>
      <c r="P21" s="122"/>
      <c r="Q21" s="85" t="s">
        <v>15</v>
      </c>
      <c r="R21" s="61"/>
    </row>
    <row r="22" spans="1:18" ht="10.5" customHeight="1">
      <c r="A22" s="19" t="s">
        <v>74</v>
      </c>
      <c r="B22" s="109">
        <v>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69"/>
      <c r="I22" s="69"/>
      <c r="J22" s="69">
        <v>0</v>
      </c>
      <c r="K22" s="109">
        <v>0</v>
      </c>
      <c r="L22" s="62">
        <v>0</v>
      </c>
      <c r="M22" s="62">
        <v>0</v>
      </c>
      <c r="N22" s="62">
        <v>0</v>
      </c>
      <c r="O22" s="62">
        <v>0</v>
      </c>
      <c r="P22" s="70"/>
      <c r="Q22" s="85" t="s">
        <v>74</v>
      </c>
      <c r="R22" s="61"/>
    </row>
    <row r="23" spans="1:17" ht="10.5" customHeight="1">
      <c r="A23" s="19" t="s">
        <v>16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69"/>
      <c r="I23" s="69"/>
      <c r="J23" s="69">
        <v>0</v>
      </c>
      <c r="K23" s="109">
        <v>0</v>
      </c>
      <c r="L23" s="62">
        <v>0</v>
      </c>
      <c r="M23" s="62">
        <v>0</v>
      </c>
      <c r="N23" s="62">
        <v>0</v>
      </c>
      <c r="O23" s="62">
        <v>0</v>
      </c>
      <c r="P23" s="71"/>
      <c r="Q23" s="85" t="s">
        <v>16</v>
      </c>
    </row>
    <row r="24" spans="1:17" ht="10.5" customHeight="1">
      <c r="A24" s="19" t="s">
        <v>17</v>
      </c>
      <c r="B24" s="109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69"/>
      <c r="I24" s="69"/>
      <c r="J24" s="69">
        <v>0</v>
      </c>
      <c r="K24" s="109">
        <v>0</v>
      </c>
      <c r="L24" s="62">
        <v>0</v>
      </c>
      <c r="M24" s="62">
        <v>0</v>
      </c>
      <c r="N24" s="62">
        <v>0</v>
      </c>
      <c r="O24" s="62">
        <v>0</v>
      </c>
      <c r="P24" s="71"/>
      <c r="Q24" s="85" t="s">
        <v>17</v>
      </c>
    </row>
    <row r="25" spans="1:17" ht="10.5" customHeight="1">
      <c r="A25" s="19" t="s">
        <v>18</v>
      </c>
      <c r="B25" s="109">
        <v>0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69"/>
      <c r="I25" s="69"/>
      <c r="J25" s="69">
        <v>0</v>
      </c>
      <c r="K25" s="109">
        <v>0</v>
      </c>
      <c r="L25" s="62">
        <v>0</v>
      </c>
      <c r="M25" s="62">
        <v>0</v>
      </c>
      <c r="N25" s="62">
        <v>0</v>
      </c>
      <c r="O25" s="62">
        <v>0</v>
      </c>
      <c r="P25" s="71"/>
      <c r="Q25" s="85" t="s">
        <v>18</v>
      </c>
    </row>
    <row r="26" spans="1:17" ht="10.5" customHeight="1">
      <c r="A26" s="19" t="s">
        <v>19</v>
      </c>
      <c r="B26" s="109">
        <v>0</v>
      </c>
      <c r="C26" s="109">
        <v>0</v>
      </c>
      <c r="D26" s="109">
        <v>0</v>
      </c>
      <c r="E26" s="109">
        <v>0</v>
      </c>
      <c r="F26" s="109">
        <v>0</v>
      </c>
      <c r="G26" s="109">
        <v>0</v>
      </c>
      <c r="H26" s="69"/>
      <c r="I26" s="69"/>
      <c r="J26" s="69">
        <v>0</v>
      </c>
      <c r="K26" s="109">
        <v>0</v>
      </c>
      <c r="L26" s="62">
        <v>0</v>
      </c>
      <c r="M26" s="62">
        <v>0</v>
      </c>
      <c r="N26" s="62">
        <v>0</v>
      </c>
      <c r="O26" s="62">
        <v>0</v>
      </c>
      <c r="P26" s="71"/>
      <c r="Q26" s="85" t="s">
        <v>19</v>
      </c>
    </row>
    <row r="27" spans="1:17" ht="10.5" customHeight="1">
      <c r="A27" s="19" t="s">
        <v>20</v>
      </c>
      <c r="B27" s="109">
        <v>0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69"/>
      <c r="I27" s="69"/>
      <c r="J27" s="164">
        <v>0</v>
      </c>
      <c r="K27" s="165">
        <v>0</v>
      </c>
      <c r="L27" s="95">
        <v>0</v>
      </c>
      <c r="M27" s="95">
        <v>0</v>
      </c>
      <c r="N27" s="95">
        <v>0</v>
      </c>
      <c r="O27" s="95">
        <v>0</v>
      </c>
      <c r="P27" s="79"/>
      <c r="Q27" s="89" t="s">
        <v>20</v>
      </c>
    </row>
    <row r="28" spans="1:17" s="41" customFormat="1" ht="11.25" customHeight="1">
      <c r="A28" s="52" t="s">
        <v>21</v>
      </c>
      <c r="B28" s="166">
        <v>0</v>
      </c>
      <c r="C28" s="166">
        <v>0</v>
      </c>
      <c r="D28" s="166">
        <v>0</v>
      </c>
      <c r="E28" s="166">
        <v>0</v>
      </c>
      <c r="F28" s="166">
        <v>0</v>
      </c>
      <c r="G28" s="166">
        <v>0</v>
      </c>
      <c r="H28" s="80"/>
      <c r="I28" s="73"/>
      <c r="J28" s="73">
        <v>0</v>
      </c>
      <c r="K28" s="167">
        <v>0</v>
      </c>
      <c r="L28" s="94">
        <v>0</v>
      </c>
      <c r="M28" s="94">
        <v>0</v>
      </c>
      <c r="N28" s="94">
        <v>0</v>
      </c>
      <c r="O28" s="94">
        <v>0</v>
      </c>
      <c r="P28" s="81"/>
      <c r="Q28" s="90" t="s">
        <v>21</v>
      </c>
    </row>
    <row r="29" spans="1:17" ht="10.5" customHeight="1">
      <c r="A29" s="19" t="s">
        <v>13</v>
      </c>
      <c r="B29" s="109">
        <v>0</v>
      </c>
      <c r="C29" s="109">
        <v>0</v>
      </c>
      <c r="D29" s="109">
        <v>0</v>
      </c>
      <c r="E29" s="109">
        <v>0</v>
      </c>
      <c r="F29" s="109">
        <v>0</v>
      </c>
      <c r="G29" s="109">
        <v>0</v>
      </c>
      <c r="H29" s="69"/>
      <c r="I29" s="69"/>
      <c r="J29" s="69">
        <v>0</v>
      </c>
      <c r="K29" s="109">
        <v>0</v>
      </c>
      <c r="L29" s="62">
        <v>0</v>
      </c>
      <c r="M29" s="62">
        <v>0</v>
      </c>
      <c r="N29" s="62">
        <v>0</v>
      </c>
      <c r="O29" s="62">
        <v>0</v>
      </c>
      <c r="P29" s="71"/>
      <c r="Q29" s="85" t="s">
        <v>13</v>
      </c>
    </row>
    <row r="30" spans="1:17" ht="10.5" customHeight="1">
      <c r="A30" s="19" t="s">
        <v>22</v>
      </c>
      <c r="B30" s="109">
        <v>0</v>
      </c>
      <c r="C30" s="109">
        <v>0</v>
      </c>
      <c r="D30" s="109">
        <v>0</v>
      </c>
      <c r="E30" s="109">
        <v>0</v>
      </c>
      <c r="F30" s="109">
        <v>0</v>
      </c>
      <c r="G30" s="109">
        <v>0</v>
      </c>
      <c r="H30" s="69"/>
      <c r="I30" s="69"/>
      <c r="J30" s="69">
        <v>0</v>
      </c>
      <c r="K30" s="109">
        <v>0</v>
      </c>
      <c r="L30" s="62">
        <v>0</v>
      </c>
      <c r="M30" s="62">
        <v>0</v>
      </c>
      <c r="N30" s="62">
        <v>0</v>
      </c>
      <c r="O30" s="62">
        <v>0</v>
      </c>
      <c r="P30" s="71"/>
      <c r="Q30" s="85" t="s">
        <v>22</v>
      </c>
    </row>
    <row r="31" spans="1:17" ht="10.5" customHeight="1">
      <c r="A31" s="19" t="s">
        <v>16</v>
      </c>
      <c r="B31" s="109">
        <v>0</v>
      </c>
      <c r="C31" s="109">
        <v>0</v>
      </c>
      <c r="D31" s="109">
        <v>0</v>
      </c>
      <c r="E31" s="109">
        <v>0</v>
      </c>
      <c r="F31" s="109">
        <v>0</v>
      </c>
      <c r="G31" s="109">
        <v>0</v>
      </c>
      <c r="H31" s="69"/>
      <c r="I31" s="69"/>
      <c r="J31" s="69">
        <v>0</v>
      </c>
      <c r="K31" s="109">
        <v>0</v>
      </c>
      <c r="L31" s="62">
        <v>0</v>
      </c>
      <c r="M31" s="62">
        <v>0</v>
      </c>
      <c r="N31" s="62">
        <v>0</v>
      </c>
      <c r="O31" s="62">
        <v>0</v>
      </c>
      <c r="P31" s="71"/>
      <c r="Q31" s="85" t="s">
        <v>16</v>
      </c>
    </row>
    <row r="32" spans="1:17" ht="10.5" customHeight="1">
      <c r="A32" s="19" t="s">
        <v>23</v>
      </c>
      <c r="B32" s="109">
        <v>0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69"/>
      <c r="I32" s="69"/>
      <c r="J32" s="69">
        <v>0</v>
      </c>
      <c r="K32" s="109">
        <v>0</v>
      </c>
      <c r="L32" s="62">
        <v>0</v>
      </c>
      <c r="M32" s="62">
        <v>0</v>
      </c>
      <c r="N32" s="62">
        <v>0</v>
      </c>
      <c r="O32" s="62">
        <v>0</v>
      </c>
      <c r="P32" s="71"/>
      <c r="Q32" s="85" t="s">
        <v>23</v>
      </c>
    </row>
    <row r="33" spans="1:17" ht="10.5" customHeight="1">
      <c r="A33" s="19" t="s">
        <v>17</v>
      </c>
      <c r="B33" s="109">
        <v>0</v>
      </c>
      <c r="C33" s="109">
        <v>0</v>
      </c>
      <c r="D33" s="109">
        <v>0</v>
      </c>
      <c r="E33" s="109">
        <v>0</v>
      </c>
      <c r="F33" s="109">
        <v>0</v>
      </c>
      <c r="G33" s="109">
        <v>0</v>
      </c>
      <c r="H33" s="69"/>
      <c r="I33" s="69"/>
      <c r="J33" s="69">
        <v>0</v>
      </c>
      <c r="K33" s="109">
        <v>0</v>
      </c>
      <c r="L33" s="62">
        <v>0</v>
      </c>
      <c r="M33" s="62">
        <v>0</v>
      </c>
      <c r="N33" s="62">
        <v>0</v>
      </c>
      <c r="O33" s="62">
        <v>0</v>
      </c>
      <c r="P33" s="71"/>
      <c r="Q33" s="85" t="s">
        <v>17</v>
      </c>
    </row>
    <row r="34" spans="1:17" ht="10.5" customHeight="1">
      <c r="A34" s="19" t="s">
        <v>18</v>
      </c>
      <c r="B34" s="109">
        <v>0</v>
      </c>
      <c r="C34" s="109">
        <v>0</v>
      </c>
      <c r="D34" s="109">
        <v>0</v>
      </c>
      <c r="E34" s="109">
        <v>0</v>
      </c>
      <c r="F34" s="109">
        <v>0</v>
      </c>
      <c r="G34" s="109">
        <v>0</v>
      </c>
      <c r="H34" s="69"/>
      <c r="I34" s="69"/>
      <c r="J34" s="69">
        <v>0</v>
      </c>
      <c r="K34" s="109">
        <v>0</v>
      </c>
      <c r="L34" s="62">
        <v>0</v>
      </c>
      <c r="M34" s="62">
        <v>0</v>
      </c>
      <c r="N34" s="62">
        <v>0</v>
      </c>
      <c r="O34" s="62">
        <v>0</v>
      </c>
      <c r="P34" s="71"/>
      <c r="Q34" s="85" t="s">
        <v>18</v>
      </c>
    </row>
    <row r="35" spans="1:17" ht="10.5" customHeight="1">
      <c r="A35" s="19" t="s">
        <v>19</v>
      </c>
      <c r="B35" s="109">
        <v>0</v>
      </c>
      <c r="C35" s="109">
        <v>0</v>
      </c>
      <c r="D35" s="109">
        <v>0</v>
      </c>
      <c r="E35" s="109">
        <v>0</v>
      </c>
      <c r="F35" s="109">
        <v>0</v>
      </c>
      <c r="G35" s="109">
        <v>0</v>
      </c>
      <c r="H35" s="69"/>
      <c r="I35" s="69"/>
      <c r="J35" s="69">
        <v>0</v>
      </c>
      <c r="K35" s="109">
        <v>0</v>
      </c>
      <c r="L35" s="62">
        <v>0</v>
      </c>
      <c r="M35" s="62">
        <v>0</v>
      </c>
      <c r="N35" s="62">
        <v>0</v>
      </c>
      <c r="O35" s="62">
        <v>0</v>
      </c>
      <c r="P35" s="71"/>
      <c r="Q35" s="85" t="s">
        <v>19</v>
      </c>
    </row>
    <row r="36" spans="1:17" ht="10.5" customHeight="1">
      <c r="A36" s="19" t="s">
        <v>24</v>
      </c>
      <c r="B36" s="109">
        <v>0</v>
      </c>
      <c r="C36" s="109">
        <v>0</v>
      </c>
      <c r="D36" s="109">
        <v>0</v>
      </c>
      <c r="E36" s="109">
        <v>0</v>
      </c>
      <c r="F36" s="109">
        <v>0</v>
      </c>
      <c r="G36" s="109">
        <v>0</v>
      </c>
      <c r="H36" s="69"/>
      <c r="I36" s="69"/>
      <c r="J36" s="69">
        <v>0</v>
      </c>
      <c r="K36" s="109">
        <v>0</v>
      </c>
      <c r="L36" s="62">
        <v>0</v>
      </c>
      <c r="M36" s="62">
        <v>0</v>
      </c>
      <c r="N36" s="62">
        <v>0</v>
      </c>
      <c r="O36" s="62">
        <v>0</v>
      </c>
      <c r="P36" s="71"/>
      <c r="Q36" s="85" t="s">
        <v>24</v>
      </c>
    </row>
    <row r="37" spans="1:17" ht="10.5" customHeight="1">
      <c r="A37" s="19" t="s">
        <v>20</v>
      </c>
      <c r="B37" s="109">
        <v>0</v>
      </c>
      <c r="C37" s="109">
        <v>0</v>
      </c>
      <c r="D37" s="109">
        <v>0</v>
      </c>
      <c r="E37" s="109">
        <v>0</v>
      </c>
      <c r="F37" s="109">
        <v>0</v>
      </c>
      <c r="G37" s="109">
        <v>0</v>
      </c>
      <c r="H37" s="69"/>
      <c r="I37" s="69"/>
      <c r="J37" s="69">
        <v>0</v>
      </c>
      <c r="K37" s="109">
        <v>0</v>
      </c>
      <c r="L37" s="62">
        <v>0</v>
      </c>
      <c r="M37" s="62">
        <v>0</v>
      </c>
      <c r="N37" s="62">
        <v>0</v>
      </c>
      <c r="O37" s="62">
        <v>0</v>
      </c>
      <c r="P37" s="71"/>
      <c r="Q37" s="85" t="s">
        <v>20</v>
      </c>
    </row>
    <row r="38" spans="1:17" ht="10.5" customHeight="1">
      <c r="A38" s="9" t="s">
        <v>25</v>
      </c>
      <c r="B38" s="112">
        <v>0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  <c r="H38" s="77"/>
      <c r="I38" s="69"/>
      <c r="J38" s="69">
        <v>0</v>
      </c>
      <c r="K38" s="109">
        <v>0</v>
      </c>
      <c r="L38" s="62">
        <v>0</v>
      </c>
      <c r="M38" s="62">
        <v>0</v>
      </c>
      <c r="N38" s="62">
        <v>0</v>
      </c>
      <c r="O38" s="95">
        <v>0</v>
      </c>
      <c r="P38" s="71"/>
      <c r="Q38" s="88" t="s">
        <v>25</v>
      </c>
    </row>
    <row r="39" spans="1:18" s="41" customFormat="1" ht="11.25" customHeight="1">
      <c r="A39" s="39" t="s">
        <v>26</v>
      </c>
      <c r="B39" s="110">
        <v>93.13238272666474</v>
      </c>
      <c r="C39" s="110">
        <v>265.5966370497755</v>
      </c>
      <c r="D39" s="110">
        <v>14.419854436180376</v>
      </c>
      <c r="E39" s="175">
        <v>92.43668437381804</v>
      </c>
      <c r="F39" s="175">
        <v>52.9134493</v>
      </c>
      <c r="G39" s="110">
        <v>13.580435999999999</v>
      </c>
      <c r="H39" s="72">
        <v>0</v>
      </c>
      <c r="I39" s="73"/>
      <c r="J39" s="63">
        <v>161.18691867687642</v>
      </c>
      <c r="K39" s="175">
        <v>30.18855146</v>
      </c>
      <c r="L39" s="63">
        <v>0</v>
      </c>
      <c r="M39" s="63">
        <v>0</v>
      </c>
      <c r="N39" s="63">
        <v>74.05121561869448</v>
      </c>
      <c r="O39" s="178">
        <v>797.5061296420096</v>
      </c>
      <c r="P39" s="82"/>
      <c r="Q39" s="86" t="s">
        <v>26</v>
      </c>
      <c r="R39" s="61"/>
    </row>
    <row r="40" spans="1:18" ht="11.25" customHeight="1">
      <c r="A40" s="9" t="s">
        <v>27</v>
      </c>
      <c r="B40" s="112">
        <v>93.13238272666474</v>
      </c>
      <c r="C40" s="112">
        <v>0</v>
      </c>
      <c r="D40" s="112">
        <v>12.416403936180377</v>
      </c>
      <c r="E40" s="112">
        <v>13.805292825069264</v>
      </c>
      <c r="F40" s="112">
        <v>0</v>
      </c>
      <c r="G40" s="112">
        <v>13.580435999999999</v>
      </c>
      <c r="H40" s="77"/>
      <c r="I40" s="69"/>
      <c r="J40" s="64">
        <v>67.82634091635461</v>
      </c>
      <c r="K40" s="112">
        <v>0</v>
      </c>
      <c r="L40" s="64">
        <v>0</v>
      </c>
      <c r="M40" s="64">
        <v>0</v>
      </c>
      <c r="N40" s="64">
        <v>0</v>
      </c>
      <c r="O40" s="64">
        <v>200.760856404269</v>
      </c>
      <c r="P40" s="83"/>
      <c r="Q40" s="88" t="s">
        <v>27</v>
      </c>
      <c r="R40" s="61"/>
    </row>
    <row r="41" spans="1:18" ht="10.5" customHeight="1">
      <c r="A41" s="19" t="s">
        <v>28</v>
      </c>
      <c r="B41" s="109">
        <v>93.13238272666474</v>
      </c>
      <c r="C41" s="109">
        <v>0</v>
      </c>
      <c r="D41" s="109">
        <v>12.416403936180377</v>
      </c>
      <c r="E41" s="109">
        <v>13.805292825069264</v>
      </c>
      <c r="F41" s="109">
        <v>0</v>
      </c>
      <c r="G41" s="109">
        <v>13.580435999999999</v>
      </c>
      <c r="H41" s="69"/>
      <c r="I41" s="69"/>
      <c r="J41" s="62">
        <v>67.82634091635461</v>
      </c>
      <c r="K41" s="109">
        <v>0</v>
      </c>
      <c r="L41" s="62">
        <v>0</v>
      </c>
      <c r="M41" s="62">
        <v>0</v>
      </c>
      <c r="N41" s="62">
        <v>0</v>
      </c>
      <c r="O41" s="62">
        <v>200.760856404269</v>
      </c>
      <c r="P41" s="71"/>
      <c r="Q41" s="85" t="s">
        <v>28</v>
      </c>
      <c r="R41" s="61"/>
    </row>
    <row r="42" spans="1:17" ht="10.5" customHeight="1">
      <c r="A42" s="19" t="s">
        <v>29</v>
      </c>
      <c r="B42" s="109">
        <v>0</v>
      </c>
      <c r="C42" s="109">
        <v>0</v>
      </c>
      <c r="D42" s="109">
        <v>0</v>
      </c>
      <c r="E42" s="109">
        <v>0</v>
      </c>
      <c r="F42" s="109">
        <v>0</v>
      </c>
      <c r="G42" s="109">
        <v>0</v>
      </c>
      <c r="H42" s="109"/>
      <c r="I42" s="109"/>
      <c r="J42" s="69">
        <v>0</v>
      </c>
      <c r="K42" s="109">
        <v>0</v>
      </c>
      <c r="L42" s="62">
        <v>0</v>
      </c>
      <c r="M42" s="62">
        <v>0</v>
      </c>
      <c r="N42" s="62">
        <v>0</v>
      </c>
      <c r="O42" s="62">
        <v>0</v>
      </c>
      <c r="P42" s="71"/>
      <c r="Q42" s="85" t="s">
        <v>29</v>
      </c>
    </row>
    <row r="43" spans="1:17" ht="10.5" customHeight="1">
      <c r="A43" s="19" t="s">
        <v>30</v>
      </c>
      <c r="B43" s="109">
        <v>0</v>
      </c>
      <c r="C43" s="109">
        <v>0</v>
      </c>
      <c r="D43" s="109">
        <v>0</v>
      </c>
      <c r="E43" s="109">
        <v>0</v>
      </c>
      <c r="F43" s="109">
        <v>0</v>
      </c>
      <c r="G43" s="109">
        <v>0</v>
      </c>
      <c r="H43" s="109"/>
      <c r="I43" s="109"/>
      <c r="J43" s="69">
        <v>0</v>
      </c>
      <c r="K43" s="109">
        <v>0</v>
      </c>
      <c r="L43" s="62">
        <v>0</v>
      </c>
      <c r="M43" s="62">
        <v>0</v>
      </c>
      <c r="N43" s="62">
        <v>0</v>
      </c>
      <c r="O43" s="62">
        <v>0</v>
      </c>
      <c r="P43" s="71"/>
      <c r="Q43" s="85" t="s">
        <v>30</v>
      </c>
    </row>
    <row r="44" spans="1:17" ht="10.5" customHeight="1">
      <c r="A44" s="19" t="s">
        <v>31</v>
      </c>
      <c r="B44" s="109">
        <v>0</v>
      </c>
      <c r="C44" s="109">
        <v>0</v>
      </c>
      <c r="D44" s="109">
        <v>0</v>
      </c>
      <c r="E44" s="109">
        <v>0</v>
      </c>
      <c r="F44" s="109">
        <v>0</v>
      </c>
      <c r="G44" s="109">
        <v>0</v>
      </c>
      <c r="H44" s="109"/>
      <c r="I44" s="109"/>
      <c r="J44" s="69">
        <v>0</v>
      </c>
      <c r="K44" s="109">
        <v>0</v>
      </c>
      <c r="L44" s="62">
        <v>0</v>
      </c>
      <c r="M44" s="62">
        <v>0</v>
      </c>
      <c r="N44" s="62">
        <v>0</v>
      </c>
      <c r="O44" s="62">
        <v>0</v>
      </c>
      <c r="P44" s="71"/>
      <c r="Q44" s="85" t="s">
        <v>31</v>
      </c>
    </row>
    <row r="45" spans="1:17" ht="10.5" customHeight="1">
      <c r="A45" s="19" t="s">
        <v>32</v>
      </c>
      <c r="B45" s="109">
        <v>0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09"/>
      <c r="I45" s="109"/>
      <c r="J45" s="69">
        <v>0</v>
      </c>
      <c r="K45" s="109">
        <v>0</v>
      </c>
      <c r="L45" s="62">
        <v>0</v>
      </c>
      <c r="M45" s="62">
        <v>0</v>
      </c>
      <c r="N45" s="62">
        <v>0</v>
      </c>
      <c r="O45" s="62">
        <v>0</v>
      </c>
      <c r="P45" s="71"/>
      <c r="Q45" s="85" t="s">
        <v>32</v>
      </c>
    </row>
    <row r="46" spans="1:17" ht="10.5" customHeight="1">
      <c r="A46" s="19" t="s">
        <v>78</v>
      </c>
      <c r="B46" s="109">
        <v>0</v>
      </c>
      <c r="C46" s="109">
        <v>0</v>
      </c>
      <c r="D46" s="109">
        <v>0</v>
      </c>
      <c r="E46" s="109">
        <v>0</v>
      </c>
      <c r="F46" s="109">
        <v>0</v>
      </c>
      <c r="G46" s="109">
        <v>0</v>
      </c>
      <c r="H46" s="109"/>
      <c r="I46" s="109"/>
      <c r="J46" s="69">
        <v>0</v>
      </c>
      <c r="K46" s="109">
        <v>0</v>
      </c>
      <c r="L46" s="62">
        <v>0</v>
      </c>
      <c r="M46" s="62">
        <v>0</v>
      </c>
      <c r="N46" s="62">
        <v>0</v>
      </c>
      <c r="O46" s="62">
        <v>0</v>
      </c>
      <c r="P46" s="71"/>
      <c r="Q46" s="85" t="s">
        <v>78</v>
      </c>
    </row>
    <row r="47" spans="1:17" ht="10.5" customHeight="1">
      <c r="A47" s="19" t="s">
        <v>79</v>
      </c>
      <c r="B47" s="109">
        <v>0</v>
      </c>
      <c r="C47" s="109">
        <v>0</v>
      </c>
      <c r="D47" s="109">
        <v>0</v>
      </c>
      <c r="E47" s="109">
        <v>0</v>
      </c>
      <c r="F47" s="109">
        <v>0</v>
      </c>
      <c r="G47" s="109">
        <v>0</v>
      </c>
      <c r="H47" s="109"/>
      <c r="I47" s="109"/>
      <c r="J47" s="69">
        <v>0</v>
      </c>
      <c r="K47" s="109">
        <v>0</v>
      </c>
      <c r="L47" s="62">
        <v>0</v>
      </c>
      <c r="M47" s="62">
        <v>0</v>
      </c>
      <c r="N47" s="62">
        <v>0</v>
      </c>
      <c r="O47" s="62">
        <v>0</v>
      </c>
      <c r="P47" s="71"/>
      <c r="Q47" s="85" t="s">
        <v>79</v>
      </c>
    </row>
    <row r="48" spans="1:17" ht="10.5" customHeight="1">
      <c r="A48" s="19" t="s">
        <v>33</v>
      </c>
      <c r="B48" s="109">
        <v>0</v>
      </c>
      <c r="C48" s="109">
        <v>0</v>
      </c>
      <c r="D48" s="109">
        <v>0</v>
      </c>
      <c r="E48" s="109">
        <v>0</v>
      </c>
      <c r="F48" s="109">
        <v>0</v>
      </c>
      <c r="G48" s="109">
        <v>0</v>
      </c>
      <c r="H48" s="109"/>
      <c r="I48" s="109"/>
      <c r="J48" s="69">
        <v>0</v>
      </c>
      <c r="K48" s="109">
        <v>0</v>
      </c>
      <c r="L48" s="62">
        <v>0</v>
      </c>
      <c r="M48" s="62">
        <v>0</v>
      </c>
      <c r="N48" s="62">
        <v>0</v>
      </c>
      <c r="O48" s="62">
        <v>0</v>
      </c>
      <c r="P48" s="71"/>
      <c r="Q48" s="85" t="s">
        <v>33</v>
      </c>
    </row>
    <row r="49" spans="1:17" ht="10.5" customHeight="1">
      <c r="A49" s="19" t="s">
        <v>80</v>
      </c>
      <c r="B49" s="109">
        <v>0</v>
      </c>
      <c r="C49" s="109">
        <v>0</v>
      </c>
      <c r="D49" s="109">
        <v>0</v>
      </c>
      <c r="E49" s="109">
        <v>0</v>
      </c>
      <c r="F49" s="109">
        <v>0</v>
      </c>
      <c r="G49" s="109">
        <v>0</v>
      </c>
      <c r="H49" s="109"/>
      <c r="I49" s="109"/>
      <c r="J49" s="69">
        <v>0</v>
      </c>
      <c r="K49" s="109">
        <v>0</v>
      </c>
      <c r="L49" s="62">
        <v>0</v>
      </c>
      <c r="M49" s="62">
        <v>0</v>
      </c>
      <c r="N49" s="62">
        <v>0</v>
      </c>
      <c r="O49" s="62">
        <v>0</v>
      </c>
      <c r="P49" s="71"/>
      <c r="Q49" s="85" t="s">
        <v>80</v>
      </c>
    </row>
    <row r="50" spans="1:17" ht="10.5" customHeight="1">
      <c r="A50" s="19" t="s">
        <v>34</v>
      </c>
      <c r="B50" s="109">
        <v>0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/>
      <c r="I50" s="109"/>
      <c r="J50" s="69">
        <v>0</v>
      </c>
      <c r="K50" s="109">
        <v>0</v>
      </c>
      <c r="L50" s="62">
        <v>0</v>
      </c>
      <c r="M50" s="62">
        <v>0</v>
      </c>
      <c r="N50" s="62">
        <v>0</v>
      </c>
      <c r="O50" s="62">
        <v>0</v>
      </c>
      <c r="P50" s="71"/>
      <c r="Q50" s="85" t="s">
        <v>34</v>
      </c>
    </row>
    <row r="51" spans="1:17" ht="10.5" customHeight="1">
      <c r="A51" s="19" t="s">
        <v>81</v>
      </c>
      <c r="B51" s="109">
        <v>0</v>
      </c>
      <c r="C51" s="109">
        <v>0</v>
      </c>
      <c r="D51" s="109">
        <v>0</v>
      </c>
      <c r="E51" s="109">
        <v>0</v>
      </c>
      <c r="F51" s="109">
        <v>0</v>
      </c>
      <c r="G51" s="109">
        <v>0</v>
      </c>
      <c r="H51" s="109"/>
      <c r="I51" s="109"/>
      <c r="J51" s="69">
        <v>0</v>
      </c>
      <c r="K51" s="109">
        <v>0</v>
      </c>
      <c r="L51" s="62">
        <v>0</v>
      </c>
      <c r="M51" s="62">
        <v>0</v>
      </c>
      <c r="N51" s="62">
        <v>0</v>
      </c>
      <c r="O51" s="62">
        <v>0</v>
      </c>
      <c r="P51" s="71"/>
      <c r="Q51" s="85" t="s">
        <v>81</v>
      </c>
    </row>
    <row r="52" spans="1:17" ht="10.5" customHeight="1">
      <c r="A52" s="19" t="s">
        <v>35</v>
      </c>
      <c r="B52" s="109">
        <v>0</v>
      </c>
      <c r="C52" s="109">
        <v>0</v>
      </c>
      <c r="D52" s="109">
        <v>0</v>
      </c>
      <c r="E52" s="109">
        <v>0</v>
      </c>
      <c r="F52" s="109">
        <v>0</v>
      </c>
      <c r="G52" s="109">
        <v>0</v>
      </c>
      <c r="H52" s="109"/>
      <c r="I52" s="109"/>
      <c r="J52" s="69">
        <v>0</v>
      </c>
      <c r="K52" s="109">
        <v>0</v>
      </c>
      <c r="L52" s="62">
        <v>0</v>
      </c>
      <c r="M52" s="62">
        <v>0</v>
      </c>
      <c r="N52" s="62">
        <v>0</v>
      </c>
      <c r="O52" s="62">
        <v>0</v>
      </c>
      <c r="P52" s="71"/>
      <c r="Q52" s="85" t="s">
        <v>35</v>
      </c>
    </row>
    <row r="53" spans="1:17" ht="10.5" customHeight="1">
      <c r="A53" s="19" t="s">
        <v>36</v>
      </c>
      <c r="B53" s="109">
        <v>0</v>
      </c>
      <c r="C53" s="109">
        <v>0</v>
      </c>
      <c r="D53" s="109">
        <v>0</v>
      </c>
      <c r="E53" s="109">
        <v>0</v>
      </c>
      <c r="F53" s="109">
        <v>0</v>
      </c>
      <c r="G53" s="109">
        <v>0</v>
      </c>
      <c r="H53" s="109"/>
      <c r="I53" s="109"/>
      <c r="J53" s="69">
        <v>0</v>
      </c>
      <c r="K53" s="109">
        <v>0</v>
      </c>
      <c r="L53" s="62">
        <v>0</v>
      </c>
      <c r="M53" s="62">
        <v>0</v>
      </c>
      <c r="N53" s="62">
        <v>0</v>
      </c>
      <c r="O53" s="62">
        <v>0</v>
      </c>
      <c r="P53" s="71"/>
      <c r="Q53" s="85" t="s">
        <v>36</v>
      </c>
    </row>
    <row r="54" spans="1:17" ht="10.5" customHeight="1">
      <c r="A54" s="9" t="s">
        <v>37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/>
      <c r="I54" s="109"/>
      <c r="J54" s="69">
        <v>0</v>
      </c>
      <c r="K54" s="109">
        <v>0</v>
      </c>
      <c r="L54" s="62">
        <v>0</v>
      </c>
      <c r="M54" s="62">
        <v>0</v>
      </c>
      <c r="N54" s="64">
        <v>74.05121561869448</v>
      </c>
      <c r="O54" s="64">
        <v>74.05121561869448</v>
      </c>
      <c r="P54" s="71"/>
      <c r="Q54" s="88" t="s">
        <v>37</v>
      </c>
    </row>
    <row r="55" spans="1:17" ht="10.5" customHeight="1">
      <c r="A55" s="19" t="s">
        <v>38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/>
      <c r="I55" s="109"/>
      <c r="J55" s="69">
        <v>0</v>
      </c>
      <c r="K55" s="109">
        <v>0</v>
      </c>
      <c r="L55" s="62">
        <v>0</v>
      </c>
      <c r="M55" s="62">
        <v>0</v>
      </c>
      <c r="N55" s="62">
        <v>0</v>
      </c>
      <c r="O55" s="62">
        <v>0</v>
      </c>
      <c r="P55" s="71"/>
      <c r="Q55" s="85" t="s">
        <v>38</v>
      </c>
    </row>
    <row r="56" spans="1:17" ht="10.5" customHeight="1">
      <c r="A56" s="19" t="s">
        <v>39</v>
      </c>
      <c r="B56" s="109">
        <v>0</v>
      </c>
      <c r="C56" s="109">
        <v>0</v>
      </c>
      <c r="D56" s="109">
        <v>0</v>
      </c>
      <c r="E56" s="109">
        <v>0</v>
      </c>
      <c r="F56" s="109">
        <v>0</v>
      </c>
      <c r="G56" s="109">
        <v>0</v>
      </c>
      <c r="H56" s="109"/>
      <c r="I56" s="109"/>
      <c r="J56" s="69">
        <v>0</v>
      </c>
      <c r="K56" s="109">
        <v>0</v>
      </c>
      <c r="L56" s="62">
        <v>0</v>
      </c>
      <c r="M56" s="62">
        <v>0</v>
      </c>
      <c r="N56" s="62">
        <v>0</v>
      </c>
      <c r="O56" s="62">
        <v>0</v>
      </c>
      <c r="P56" s="71"/>
      <c r="Q56" s="85" t="s">
        <v>39</v>
      </c>
    </row>
    <row r="57" spans="1:17" ht="10.5" customHeight="1">
      <c r="A57" s="19" t="s">
        <v>40</v>
      </c>
      <c r="B57" s="109">
        <v>0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09"/>
      <c r="I57" s="109"/>
      <c r="J57" s="69">
        <v>0</v>
      </c>
      <c r="K57" s="109">
        <v>0</v>
      </c>
      <c r="L57" s="62">
        <v>0</v>
      </c>
      <c r="M57" s="62">
        <v>0</v>
      </c>
      <c r="N57" s="62">
        <v>74.05121561869448</v>
      </c>
      <c r="O57" s="62">
        <v>74.05121561869448</v>
      </c>
      <c r="P57" s="71"/>
      <c r="Q57" s="85" t="s">
        <v>40</v>
      </c>
    </row>
    <row r="58" spans="1:17" ht="10.5" customHeight="1">
      <c r="A58" s="19" t="s">
        <v>41</v>
      </c>
      <c r="B58" s="109">
        <v>0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  <c r="H58" s="109"/>
      <c r="I58" s="109"/>
      <c r="J58" s="69">
        <v>0</v>
      </c>
      <c r="K58" s="109">
        <v>0</v>
      </c>
      <c r="L58" s="62">
        <v>0</v>
      </c>
      <c r="M58" s="62">
        <v>0</v>
      </c>
      <c r="N58" s="62">
        <v>0</v>
      </c>
      <c r="O58" s="62">
        <v>0</v>
      </c>
      <c r="P58" s="71"/>
      <c r="Q58" s="85" t="s">
        <v>41</v>
      </c>
    </row>
    <row r="59" spans="1:17" ht="10.5" customHeight="1">
      <c r="A59" s="19" t="s">
        <v>42</v>
      </c>
      <c r="B59" s="109">
        <v>0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109"/>
      <c r="I59" s="109"/>
      <c r="J59" s="69">
        <v>0</v>
      </c>
      <c r="K59" s="109">
        <v>0</v>
      </c>
      <c r="L59" s="62">
        <v>0</v>
      </c>
      <c r="M59" s="62">
        <v>0</v>
      </c>
      <c r="N59" s="62">
        <v>0</v>
      </c>
      <c r="O59" s="62">
        <v>0</v>
      </c>
      <c r="P59" s="71"/>
      <c r="Q59" s="85" t="s">
        <v>42</v>
      </c>
    </row>
    <row r="60" spans="1:18" ht="10.5" customHeight="1">
      <c r="A60" s="9" t="s">
        <v>20</v>
      </c>
      <c r="B60" s="112">
        <v>0</v>
      </c>
      <c r="C60" s="112">
        <v>265.5966370497755</v>
      </c>
      <c r="D60" s="112">
        <v>2.0034505</v>
      </c>
      <c r="E60" s="176">
        <v>78.63139154874878</v>
      </c>
      <c r="F60" s="176">
        <v>52.9134493</v>
      </c>
      <c r="G60" s="112">
        <v>0</v>
      </c>
      <c r="H60" s="112">
        <v>0</v>
      </c>
      <c r="I60" s="109"/>
      <c r="J60" s="64">
        <v>93.36057776052182</v>
      </c>
      <c r="K60" s="177">
        <v>30.18855146</v>
      </c>
      <c r="L60" s="64">
        <v>0</v>
      </c>
      <c r="M60" s="64">
        <v>0</v>
      </c>
      <c r="N60" s="64">
        <v>0</v>
      </c>
      <c r="O60" s="177">
        <v>522.6940576190461</v>
      </c>
      <c r="P60" s="83"/>
      <c r="Q60" s="88" t="s">
        <v>20</v>
      </c>
      <c r="R60" s="61"/>
    </row>
    <row r="61" spans="1:18" ht="10.5" customHeight="1">
      <c r="A61" s="19" t="s">
        <v>43</v>
      </c>
      <c r="B61" s="109">
        <v>0</v>
      </c>
      <c r="C61" s="109">
        <v>265.5966370497755</v>
      </c>
      <c r="D61" s="109">
        <v>0</v>
      </c>
      <c r="E61" s="109">
        <v>0</v>
      </c>
      <c r="F61" s="109">
        <v>0</v>
      </c>
      <c r="G61" s="109">
        <v>0</v>
      </c>
      <c r="H61" s="109"/>
      <c r="I61" s="109"/>
      <c r="J61" s="62">
        <v>22.84432501434253</v>
      </c>
      <c r="K61" s="170">
        <v>29.36</v>
      </c>
      <c r="L61" s="62">
        <v>0</v>
      </c>
      <c r="M61" s="62">
        <v>0</v>
      </c>
      <c r="N61" s="62">
        <v>0</v>
      </c>
      <c r="O61" s="170">
        <v>317.80096206411804</v>
      </c>
      <c r="P61" s="71"/>
      <c r="Q61" s="85" t="s">
        <v>43</v>
      </c>
      <c r="R61" s="61"/>
    </row>
    <row r="62" spans="1:18" ht="10.5" customHeight="1">
      <c r="A62" s="19" t="s">
        <v>44</v>
      </c>
      <c r="B62" s="109">
        <v>0</v>
      </c>
      <c r="C62" s="109">
        <v>0</v>
      </c>
      <c r="D62" s="109">
        <v>0</v>
      </c>
      <c r="E62" s="109">
        <v>0</v>
      </c>
      <c r="F62" s="172">
        <v>52.9134493</v>
      </c>
      <c r="G62" s="109">
        <v>0</v>
      </c>
      <c r="H62" s="109"/>
      <c r="I62" s="109"/>
      <c r="J62" s="62">
        <v>51.238602405756154</v>
      </c>
      <c r="K62" s="62">
        <v>0.41427573</v>
      </c>
      <c r="L62" s="62">
        <v>0</v>
      </c>
      <c r="M62" s="62">
        <v>0</v>
      </c>
      <c r="N62" s="62">
        <v>0</v>
      </c>
      <c r="O62" s="62">
        <v>104.56632743575615</v>
      </c>
      <c r="P62" s="71"/>
      <c r="Q62" s="85" t="s">
        <v>44</v>
      </c>
      <c r="R62" s="61"/>
    </row>
    <row r="63" spans="1:18" ht="10.5" customHeight="1">
      <c r="A63" s="19" t="s">
        <v>45</v>
      </c>
      <c r="B63" s="109">
        <v>0</v>
      </c>
      <c r="C63" s="109">
        <v>0</v>
      </c>
      <c r="D63" s="109">
        <v>0</v>
      </c>
      <c r="E63" s="109">
        <v>0</v>
      </c>
      <c r="F63" s="109">
        <v>0</v>
      </c>
      <c r="G63" s="109">
        <v>0</v>
      </c>
      <c r="H63" s="109"/>
      <c r="I63" s="109"/>
      <c r="J63" s="170">
        <v>19.277650340423136</v>
      </c>
      <c r="K63" s="62">
        <v>0.41427573</v>
      </c>
      <c r="L63" s="62">
        <v>0</v>
      </c>
      <c r="M63" s="62">
        <v>0</v>
      </c>
      <c r="N63" s="62">
        <v>0</v>
      </c>
      <c r="O63" s="170">
        <v>19.691926070423136</v>
      </c>
      <c r="P63" s="71"/>
      <c r="Q63" s="85" t="s">
        <v>45</v>
      </c>
      <c r="R63" s="61"/>
    </row>
    <row r="64" spans="1:18" ht="10.5" customHeight="1">
      <c r="A64" s="19" t="s">
        <v>46</v>
      </c>
      <c r="B64" s="109">
        <v>0</v>
      </c>
      <c r="C64" s="109">
        <v>0</v>
      </c>
      <c r="D64" s="109">
        <v>2.0034505</v>
      </c>
      <c r="E64" s="172">
        <v>78.63139154874878</v>
      </c>
      <c r="F64" s="109">
        <v>0</v>
      </c>
      <c r="G64" s="109">
        <v>0</v>
      </c>
      <c r="H64" s="109"/>
      <c r="I64" s="109"/>
      <c r="J64" s="69">
        <v>0</v>
      </c>
      <c r="K64" s="62">
        <v>0</v>
      </c>
      <c r="L64" s="62">
        <v>0</v>
      </c>
      <c r="M64" s="62">
        <v>0</v>
      </c>
      <c r="N64" s="62">
        <v>0</v>
      </c>
      <c r="O64" s="170">
        <v>80.63484204874878</v>
      </c>
      <c r="P64" s="71"/>
      <c r="Q64" s="85" t="s">
        <v>46</v>
      </c>
      <c r="R64" s="61"/>
    </row>
    <row r="65" spans="1:18" ht="11.25" customHeight="1">
      <c r="A65" s="19" t="s">
        <v>47</v>
      </c>
      <c r="B65" s="109">
        <v>0</v>
      </c>
      <c r="C65" s="109">
        <v>0</v>
      </c>
      <c r="D65" s="109">
        <v>0</v>
      </c>
      <c r="E65" s="109">
        <v>0</v>
      </c>
      <c r="F65" s="109">
        <v>0</v>
      </c>
      <c r="G65" s="109">
        <v>0</v>
      </c>
      <c r="H65" s="109"/>
      <c r="I65" s="109"/>
      <c r="J65" s="62"/>
      <c r="K65" s="62">
        <v>0</v>
      </c>
      <c r="L65" s="62">
        <v>0</v>
      </c>
      <c r="M65" s="62">
        <v>0</v>
      </c>
      <c r="N65" s="62">
        <v>0</v>
      </c>
      <c r="O65" s="170">
        <v>0</v>
      </c>
      <c r="P65" s="71"/>
      <c r="Q65" s="85" t="s">
        <v>47</v>
      </c>
      <c r="R65" s="61"/>
    </row>
    <row r="66" spans="1:17" s="41" customFormat="1" ht="11.25" customHeight="1" thickBot="1">
      <c r="A66" s="45" t="s">
        <v>48</v>
      </c>
      <c r="B66" s="168">
        <v>0</v>
      </c>
      <c r="C66" s="168">
        <v>0</v>
      </c>
      <c r="D66" s="168">
        <v>0</v>
      </c>
      <c r="E66" s="60">
        <v>0</v>
      </c>
      <c r="F66" s="168">
        <v>0</v>
      </c>
      <c r="G66" s="168">
        <v>0</v>
      </c>
      <c r="H66" s="168">
        <v>0</v>
      </c>
      <c r="I66" s="168"/>
      <c r="J66" s="92">
        <v>0</v>
      </c>
      <c r="K66" s="60">
        <v>0</v>
      </c>
      <c r="L66" s="60">
        <v>0</v>
      </c>
      <c r="M66" s="92">
        <v>0</v>
      </c>
      <c r="N66" s="60">
        <v>0</v>
      </c>
      <c r="O66" s="60">
        <v>0</v>
      </c>
      <c r="P66" s="84"/>
      <c r="Q66" s="91" t="s">
        <v>48</v>
      </c>
    </row>
    <row r="67" spans="1:16" ht="2.25" customHeight="1" thickTop="1">
      <c r="A67" s="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5" ht="10.5" customHeight="1">
      <c r="A68" s="20" t="s">
        <v>51</v>
      </c>
      <c r="B68" s="19"/>
      <c r="D68" s="20" t="s">
        <v>77</v>
      </c>
      <c r="E68" s="20"/>
    </row>
    <row r="69" spans="1:5" ht="10.5" customHeight="1">
      <c r="A69" s="20" t="s">
        <v>52</v>
      </c>
      <c r="B69" s="19"/>
      <c r="D69" s="20" t="s">
        <v>115</v>
      </c>
      <c r="E69" s="20"/>
    </row>
    <row r="70" spans="1:2" ht="10.5" customHeight="1">
      <c r="A70" s="20" t="s">
        <v>110</v>
      </c>
      <c r="B70" s="19"/>
    </row>
    <row r="71" ht="10.5" customHeight="1">
      <c r="J71" s="4"/>
    </row>
    <row r="72" ht="10.5" customHeight="1"/>
    <row r="75" spans="2:16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</sheetData>
  <sheetProtection/>
  <mergeCells count="2">
    <mergeCell ref="A3:H3"/>
    <mergeCell ref="J3:Q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portrait" paperSize="9" scale="87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9.28125" style="2" customWidth="1"/>
    <col min="2" max="3" width="8.57421875" style="2" customWidth="1"/>
    <col min="4" max="4" width="16.421875" style="101" customWidth="1"/>
    <col min="5" max="5" width="15.00390625" style="101" customWidth="1"/>
    <col min="6" max="6" width="9.28125" style="2" customWidth="1"/>
    <col min="7" max="7" width="14.00390625" style="2" customWidth="1"/>
    <col min="8" max="8" width="0.13671875" style="2" customWidth="1"/>
    <col min="9" max="9" width="2.57421875" style="2" customWidth="1"/>
    <col min="10" max="10" width="13.7109375" style="2" customWidth="1"/>
    <col min="11" max="11" width="11.421875" style="2" customWidth="1"/>
    <col min="12" max="13" width="12.00390625" style="2" customWidth="1"/>
    <col min="14" max="14" width="12.28125" style="2" customWidth="1"/>
    <col min="15" max="15" width="2.57421875" style="2" customWidth="1"/>
    <col min="16" max="16" width="22.00390625" style="3" customWidth="1"/>
    <col min="17" max="16384" width="9.140625" style="2" customWidth="1"/>
  </cols>
  <sheetData>
    <row r="1" spans="1:10" s="24" customFormat="1" ht="22.5" customHeight="1">
      <c r="A1" s="22" t="s">
        <v>111</v>
      </c>
      <c r="B1" s="23"/>
      <c r="C1" s="23"/>
      <c r="D1" s="129"/>
      <c r="E1" s="129"/>
      <c r="J1" s="22" t="s">
        <v>112</v>
      </c>
    </row>
    <row r="2" spans="1:10" s="1" customFormat="1" ht="15" customHeight="1">
      <c r="A2" s="18" t="s">
        <v>116</v>
      </c>
      <c r="B2" s="18"/>
      <c r="D2" s="130"/>
      <c r="E2" s="130"/>
      <c r="J2" s="18" t="s">
        <v>116</v>
      </c>
    </row>
    <row r="3" spans="1:16" ht="11.25" customHeight="1" thickBot="1">
      <c r="A3" s="183" t="s">
        <v>0</v>
      </c>
      <c r="B3" s="183"/>
      <c r="C3" s="183"/>
      <c r="D3" s="183"/>
      <c r="E3" s="183"/>
      <c r="F3" s="183"/>
      <c r="G3" s="183"/>
      <c r="H3" s="183"/>
      <c r="J3" s="183" t="s">
        <v>0</v>
      </c>
      <c r="K3" s="183"/>
      <c r="L3" s="183"/>
      <c r="M3" s="183"/>
      <c r="N3" s="183"/>
      <c r="O3" s="183"/>
      <c r="P3" s="183"/>
    </row>
    <row r="4" spans="1:16" s="41" customFormat="1" ht="11.25" customHeight="1" thickTop="1">
      <c r="A4" s="55"/>
      <c r="B4" s="56" t="s">
        <v>1</v>
      </c>
      <c r="C4" s="56" t="s">
        <v>1</v>
      </c>
      <c r="D4" s="117" t="s">
        <v>87</v>
      </c>
      <c r="E4" s="117" t="s">
        <v>106</v>
      </c>
      <c r="F4" s="56" t="s">
        <v>67</v>
      </c>
      <c r="G4" s="56" t="s">
        <v>70</v>
      </c>
      <c r="H4" s="56"/>
      <c r="I4" s="56"/>
      <c r="J4" s="56" t="s">
        <v>82</v>
      </c>
      <c r="K4" s="56" t="s">
        <v>58</v>
      </c>
      <c r="L4" s="56" t="s">
        <v>49</v>
      </c>
      <c r="M4" s="56" t="s">
        <v>50</v>
      </c>
      <c r="N4" s="56" t="s">
        <v>61</v>
      </c>
      <c r="O4" s="56"/>
      <c r="P4" s="50"/>
    </row>
    <row r="5" spans="1:16" s="41" customFormat="1" ht="11.25" customHeight="1">
      <c r="A5" s="55"/>
      <c r="B5" s="56" t="s">
        <v>53</v>
      </c>
      <c r="C5" s="56"/>
      <c r="D5" s="117" t="s">
        <v>107</v>
      </c>
      <c r="E5" s="117" t="s">
        <v>108</v>
      </c>
      <c r="F5" s="56" t="s">
        <v>54</v>
      </c>
      <c r="G5" s="56"/>
      <c r="H5" s="56"/>
      <c r="I5" s="56"/>
      <c r="J5" s="56" t="s">
        <v>71</v>
      </c>
      <c r="K5" s="56" t="s">
        <v>69</v>
      </c>
      <c r="L5" s="56"/>
      <c r="M5" s="56" t="s">
        <v>68</v>
      </c>
      <c r="N5" s="56" t="s">
        <v>62</v>
      </c>
      <c r="O5" s="56"/>
      <c r="P5" s="50"/>
    </row>
    <row r="6" spans="1:16" s="41" customFormat="1" ht="11.25" customHeight="1" thickBot="1">
      <c r="A6" s="66"/>
      <c r="B6" s="65"/>
      <c r="C6" s="65"/>
      <c r="D6" s="118" t="s">
        <v>109</v>
      </c>
      <c r="E6" s="118" t="s">
        <v>113</v>
      </c>
      <c r="F6" s="65"/>
      <c r="G6" s="65"/>
      <c r="H6" s="67"/>
      <c r="I6" s="56"/>
      <c r="J6" s="65" t="s">
        <v>72</v>
      </c>
      <c r="K6" s="65" t="s">
        <v>60</v>
      </c>
      <c r="L6" s="65"/>
      <c r="M6" s="68" t="s">
        <v>86</v>
      </c>
      <c r="N6" s="65"/>
      <c r="O6" s="65"/>
      <c r="P6" s="44"/>
    </row>
    <row r="7" spans="1:16" s="41" customFormat="1" ht="11.25" customHeight="1" thickTop="1">
      <c r="A7" s="50" t="s">
        <v>2</v>
      </c>
      <c r="B7" s="51"/>
      <c r="C7" s="51"/>
      <c r="D7" s="131"/>
      <c r="E7" s="131"/>
      <c r="F7" s="51"/>
      <c r="G7" s="51"/>
      <c r="H7" s="51"/>
      <c r="I7" s="51"/>
      <c r="J7" s="51"/>
      <c r="K7" s="108"/>
      <c r="L7" s="108"/>
      <c r="M7" s="51"/>
      <c r="N7" s="108"/>
      <c r="P7" s="50" t="s">
        <v>2</v>
      </c>
    </row>
    <row r="8" spans="1:17" ht="10.5" customHeight="1">
      <c r="A8" s="19" t="s">
        <v>3</v>
      </c>
      <c r="B8" s="62">
        <v>195.65</v>
      </c>
      <c r="C8" s="62">
        <v>204.21</v>
      </c>
      <c r="D8" s="113">
        <v>184</v>
      </c>
      <c r="E8" s="62">
        <v>123.73</v>
      </c>
      <c r="F8" s="62">
        <v>176.67</v>
      </c>
      <c r="G8" s="62">
        <v>1326.72</v>
      </c>
      <c r="H8" s="69"/>
      <c r="I8" s="69"/>
      <c r="J8" s="62">
        <v>842.81</v>
      </c>
      <c r="K8" s="62">
        <v>25.763</v>
      </c>
      <c r="L8" s="62">
        <v>417</v>
      </c>
      <c r="M8" s="62">
        <v>166.4</v>
      </c>
      <c r="N8" s="62">
        <v>3662.9529999999995</v>
      </c>
      <c r="O8" s="70"/>
      <c r="P8" s="85" t="s">
        <v>3</v>
      </c>
      <c r="Q8" s="61"/>
    </row>
    <row r="9" spans="1:16" ht="10.5" customHeight="1">
      <c r="A9" s="19" t="s">
        <v>4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9"/>
      <c r="I9" s="69"/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71"/>
      <c r="P9" s="85" t="s">
        <v>4</v>
      </c>
    </row>
    <row r="10" spans="1:16" ht="10.5" customHeight="1">
      <c r="A10" s="19" t="s">
        <v>6</v>
      </c>
      <c r="B10" s="62">
        <v>0</v>
      </c>
      <c r="C10" s="62">
        <v>0</v>
      </c>
      <c r="D10" s="62">
        <v>0</v>
      </c>
      <c r="E10" s="113">
        <v>402</v>
      </c>
      <c r="F10" s="62">
        <v>0</v>
      </c>
      <c r="G10" s="62">
        <v>0</v>
      </c>
      <c r="H10" s="69"/>
      <c r="I10" s="69"/>
      <c r="J10" s="62">
        <v>0</v>
      </c>
      <c r="K10" s="62">
        <v>0</v>
      </c>
      <c r="L10" s="62">
        <v>0</v>
      </c>
      <c r="M10" s="62">
        <v>0</v>
      </c>
      <c r="N10" s="62">
        <v>402</v>
      </c>
      <c r="O10" s="71"/>
      <c r="P10" s="85" t="s">
        <v>6</v>
      </c>
    </row>
    <row r="11" spans="1:16" ht="10.5" customHeight="1">
      <c r="A11" s="19" t="s">
        <v>7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9"/>
      <c r="I11" s="69"/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71"/>
      <c r="P11" s="85" t="s">
        <v>7</v>
      </c>
    </row>
    <row r="12" spans="1:16" ht="10.5" customHeight="1">
      <c r="A12" s="19" t="s">
        <v>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9"/>
      <c r="I12" s="69"/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71"/>
      <c r="P12" s="85" t="s">
        <v>8</v>
      </c>
    </row>
    <row r="13" spans="1:16" ht="10.5" customHeight="1">
      <c r="A13" s="19" t="s">
        <v>66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9"/>
      <c r="I13" s="69"/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71"/>
      <c r="P13" s="85" t="s">
        <v>96</v>
      </c>
    </row>
    <row r="14" spans="1:16" ht="10.5" customHeight="1">
      <c r="A14" s="19" t="s">
        <v>9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9"/>
      <c r="I14" s="69"/>
      <c r="J14" s="62">
        <v>0</v>
      </c>
      <c r="K14" s="62">
        <v>0</v>
      </c>
      <c r="L14" s="62">
        <v>0</v>
      </c>
      <c r="M14" s="62">
        <v>0</v>
      </c>
      <c r="N14" s="95">
        <v>0</v>
      </c>
      <c r="O14" s="71"/>
      <c r="P14" s="85" t="s">
        <v>9</v>
      </c>
    </row>
    <row r="15" spans="1:17" s="41" customFormat="1" ht="10.5" customHeight="1">
      <c r="A15" s="39" t="s">
        <v>10</v>
      </c>
      <c r="B15" s="63">
        <v>195.65</v>
      </c>
      <c r="C15" s="63">
        <v>204.21</v>
      </c>
      <c r="D15" s="63">
        <v>184</v>
      </c>
      <c r="E15" s="63">
        <v>525.73</v>
      </c>
      <c r="F15" s="63">
        <v>176.67</v>
      </c>
      <c r="G15" s="63">
        <v>1326.72</v>
      </c>
      <c r="H15" s="72"/>
      <c r="I15" s="73"/>
      <c r="J15" s="63">
        <v>842.81</v>
      </c>
      <c r="K15" s="63">
        <v>25.763</v>
      </c>
      <c r="L15" s="63">
        <v>417</v>
      </c>
      <c r="M15" s="63">
        <v>166.4</v>
      </c>
      <c r="N15" s="64">
        <v>4064.953</v>
      </c>
      <c r="O15" s="74"/>
      <c r="P15" s="86" t="s">
        <v>10</v>
      </c>
      <c r="Q15" s="61"/>
    </row>
    <row r="16" spans="1:16" s="41" customFormat="1" ht="10.5" customHeight="1">
      <c r="A16" s="39" t="s">
        <v>63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75"/>
      <c r="I16" s="73"/>
      <c r="J16" s="98">
        <v>0</v>
      </c>
      <c r="K16" s="98">
        <v>0</v>
      </c>
      <c r="L16" s="98">
        <v>0</v>
      </c>
      <c r="M16" s="98">
        <v>0</v>
      </c>
      <c r="N16" s="97">
        <v>0</v>
      </c>
      <c r="O16" s="76"/>
      <c r="P16" s="87" t="s">
        <v>97</v>
      </c>
    </row>
    <row r="17" spans="1:17" s="41" customFormat="1" ht="10.5" customHeight="1">
      <c r="A17" s="39" t="s">
        <v>11</v>
      </c>
      <c r="B17" s="63">
        <v>195.65</v>
      </c>
      <c r="C17" s="63">
        <v>204.21</v>
      </c>
      <c r="D17" s="63">
        <v>184</v>
      </c>
      <c r="E17" s="63">
        <v>525.73</v>
      </c>
      <c r="F17" s="63">
        <v>176.67</v>
      </c>
      <c r="G17" s="63">
        <v>1326.72</v>
      </c>
      <c r="H17" s="63">
        <v>0</v>
      </c>
      <c r="I17" s="116"/>
      <c r="J17" s="63">
        <v>842.81</v>
      </c>
      <c r="K17" s="63">
        <v>25.763</v>
      </c>
      <c r="L17" s="63">
        <v>417</v>
      </c>
      <c r="M17" s="63">
        <v>166.4</v>
      </c>
      <c r="N17" s="107">
        <v>4064.953</v>
      </c>
      <c r="O17" s="74"/>
      <c r="P17" s="86" t="s">
        <v>11</v>
      </c>
      <c r="Q17" s="61"/>
    </row>
    <row r="18" spans="1:17" ht="10.5" customHeight="1">
      <c r="A18" s="9" t="s">
        <v>12</v>
      </c>
      <c r="B18" s="64">
        <v>0</v>
      </c>
      <c r="C18" s="64">
        <v>0</v>
      </c>
      <c r="D18" s="64">
        <v>182</v>
      </c>
      <c r="E18" s="64">
        <v>453.86</v>
      </c>
      <c r="F18" s="64">
        <v>124.14</v>
      </c>
      <c r="G18" s="64">
        <v>1313.14</v>
      </c>
      <c r="H18" s="77"/>
      <c r="I18" s="69"/>
      <c r="J18" s="64">
        <v>693.39</v>
      </c>
      <c r="K18" s="64">
        <v>0.34299999999999997</v>
      </c>
      <c r="L18" s="64">
        <v>417</v>
      </c>
      <c r="M18" s="64">
        <v>166.4</v>
      </c>
      <c r="N18" s="64">
        <v>3350.2729999999997</v>
      </c>
      <c r="O18" s="78"/>
      <c r="P18" s="88" t="s">
        <v>12</v>
      </c>
      <c r="Q18" s="61"/>
    </row>
    <row r="19" spans="1:17" ht="10.5" customHeight="1">
      <c r="A19" s="19" t="s">
        <v>13</v>
      </c>
      <c r="B19" s="62">
        <v>0</v>
      </c>
      <c r="C19" s="62">
        <v>0</v>
      </c>
      <c r="D19" s="62">
        <v>182</v>
      </c>
      <c r="E19" s="62">
        <v>453.86</v>
      </c>
      <c r="F19" s="62">
        <v>124.14</v>
      </c>
      <c r="G19" s="62">
        <v>1313.14</v>
      </c>
      <c r="H19" s="69"/>
      <c r="I19" s="69"/>
      <c r="J19" s="62">
        <v>693.39</v>
      </c>
      <c r="K19" s="62">
        <v>0.34299999999999997</v>
      </c>
      <c r="L19" s="62">
        <v>417</v>
      </c>
      <c r="M19" s="62">
        <v>166.4</v>
      </c>
      <c r="N19" s="62">
        <v>3350.2729999999997</v>
      </c>
      <c r="O19" s="70"/>
      <c r="P19" s="85" t="s">
        <v>13</v>
      </c>
      <c r="Q19" s="61"/>
    </row>
    <row r="20" spans="1:17" ht="10.5" customHeight="1">
      <c r="A20" s="19" t="s">
        <v>14</v>
      </c>
      <c r="B20" s="62">
        <v>0</v>
      </c>
      <c r="C20" s="62">
        <v>0</v>
      </c>
      <c r="D20" s="62">
        <v>159</v>
      </c>
      <c r="E20" s="62">
        <v>289.656</v>
      </c>
      <c r="F20" s="62">
        <v>0</v>
      </c>
      <c r="G20" s="62">
        <v>0</v>
      </c>
      <c r="H20" s="69"/>
      <c r="I20" s="69"/>
      <c r="J20" s="62">
        <v>90.461</v>
      </c>
      <c r="K20" s="62">
        <v>0</v>
      </c>
      <c r="L20" s="62">
        <v>337</v>
      </c>
      <c r="M20" s="69">
        <v>0</v>
      </c>
      <c r="N20" s="62">
        <v>876.117</v>
      </c>
      <c r="O20" s="71"/>
      <c r="P20" s="85" t="s">
        <v>14</v>
      </c>
      <c r="Q20" s="61"/>
    </row>
    <row r="21" spans="1:17" ht="10.5" customHeight="1">
      <c r="A21" s="19" t="s">
        <v>15</v>
      </c>
      <c r="B21" s="62">
        <v>0</v>
      </c>
      <c r="C21" s="62">
        <v>0</v>
      </c>
      <c r="D21" s="62">
        <v>23</v>
      </c>
      <c r="E21" s="62">
        <v>164.204</v>
      </c>
      <c r="F21" s="62">
        <v>124.14</v>
      </c>
      <c r="G21" s="62">
        <v>1313.14</v>
      </c>
      <c r="H21" s="69"/>
      <c r="I21" s="69"/>
      <c r="J21" s="62">
        <v>602.929</v>
      </c>
      <c r="K21" s="62">
        <v>0.34299999999999997</v>
      </c>
      <c r="L21" s="113">
        <v>80</v>
      </c>
      <c r="M21" s="62">
        <v>166.4</v>
      </c>
      <c r="N21" s="62">
        <v>2474.156</v>
      </c>
      <c r="O21" s="70"/>
      <c r="P21" s="85" t="s">
        <v>15</v>
      </c>
      <c r="Q21" s="61"/>
    </row>
    <row r="22" spans="1:17" ht="10.5" customHeight="1">
      <c r="A22" s="19" t="s">
        <v>74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9"/>
      <c r="I22" s="69"/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70"/>
      <c r="P22" s="85" t="s">
        <v>74</v>
      </c>
      <c r="Q22" s="61"/>
    </row>
    <row r="23" spans="1:16" ht="10.5" customHeight="1">
      <c r="A23" s="19" t="s">
        <v>16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9"/>
      <c r="I23" s="69"/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71"/>
      <c r="P23" s="85" t="s">
        <v>16</v>
      </c>
    </row>
    <row r="24" spans="1:16" ht="10.5" customHeight="1">
      <c r="A24" s="19" t="s">
        <v>17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9"/>
      <c r="I24" s="69"/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71"/>
      <c r="P24" s="85" t="s">
        <v>17</v>
      </c>
    </row>
    <row r="25" spans="1:16" ht="10.5" customHeight="1">
      <c r="A25" s="19" t="s">
        <v>18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9"/>
      <c r="I25" s="69"/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71"/>
      <c r="P25" s="85" t="s">
        <v>18</v>
      </c>
    </row>
    <row r="26" spans="1:16" ht="10.5" customHeight="1">
      <c r="A26" s="19" t="s">
        <v>19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9"/>
      <c r="I26" s="69"/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71"/>
      <c r="P26" s="85" t="s">
        <v>19</v>
      </c>
    </row>
    <row r="27" spans="1:16" ht="10.5" customHeight="1">
      <c r="A27" s="19" t="s">
        <v>20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9"/>
      <c r="I27" s="69"/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79"/>
      <c r="P27" s="89" t="s">
        <v>20</v>
      </c>
    </row>
    <row r="28" spans="1:16" s="41" customFormat="1" ht="11.25" customHeight="1">
      <c r="A28" s="52" t="s">
        <v>21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80"/>
      <c r="I28" s="73"/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81"/>
      <c r="P28" s="90" t="s">
        <v>21</v>
      </c>
    </row>
    <row r="29" spans="1:16" ht="10.5" customHeight="1">
      <c r="A29" s="19" t="s">
        <v>13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9"/>
      <c r="I29" s="69"/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71"/>
      <c r="P29" s="85" t="s">
        <v>13</v>
      </c>
    </row>
    <row r="30" spans="1:16" ht="10.5" customHeight="1">
      <c r="A30" s="19" t="s">
        <v>22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9"/>
      <c r="I30" s="69"/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71"/>
      <c r="P30" s="85" t="s">
        <v>22</v>
      </c>
    </row>
    <row r="31" spans="1:16" ht="10.5" customHeight="1">
      <c r="A31" s="19" t="s">
        <v>16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9"/>
      <c r="I31" s="69"/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71"/>
      <c r="P31" s="85" t="s">
        <v>16</v>
      </c>
    </row>
    <row r="32" spans="1:16" ht="10.5" customHeight="1">
      <c r="A32" s="19" t="s">
        <v>23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9"/>
      <c r="I32" s="69"/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71"/>
      <c r="P32" s="85" t="s">
        <v>23</v>
      </c>
    </row>
    <row r="33" spans="1:16" ht="10.5" customHeight="1">
      <c r="A33" s="19" t="s">
        <v>17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9"/>
      <c r="I33" s="69"/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71"/>
      <c r="P33" s="85" t="s">
        <v>17</v>
      </c>
    </row>
    <row r="34" spans="1:16" ht="10.5" customHeight="1">
      <c r="A34" s="19" t="s">
        <v>18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9"/>
      <c r="I34" s="69"/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71"/>
      <c r="P34" s="85" t="s">
        <v>18</v>
      </c>
    </row>
    <row r="35" spans="1:16" ht="10.5" customHeight="1">
      <c r="A35" s="19" t="s">
        <v>19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9"/>
      <c r="I35" s="69"/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71"/>
      <c r="P35" s="85" t="s">
        <v>19</v>
      </c>
    </row>
    <row r="36" spans="1:16" ht="10.5" customHeight="1">
      <c r="A36" s="19" t="s">
        <v>24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9"/>
      <c r="I36" s="69"/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71"/>
      <c r="P36" s="85" t="s">
        <v>24</v>
      </c>
    </row>
    <row r="37" spans="1:16" ht="10.5" customHeight="1">
      <c r="A37" s="19" t="s">
        <v>20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9"/>
      <c r="I37" s="69"/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71"/>
      <c r="P37" s="85" t="s">
        <v>20</v>
      </c>
    </row>
    <row r="38" spans="1:16" ht="10.5" customHeight="1">
      <c r="A38" s="9" t="s">
        <v>25</v>
      </c>
      <c r="B38" s="64">
        <v>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77"/>
      <c r="I38" s="69"/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71"/>
      <c r="P38" s="88" t="s">
        <v>25</v>
      </c>
    </row>
    <row r="39" spans="1:17" s="41" customFormat="1" ht="11.25" customHeight="1">
      <c r="A39" s="39" t="s">
        <v>26</v>
      </c>
      <c r="B39" s="63">
        <v>195.65</v>
      </c>
      <c r="C39" s="63">
        <v>204.21</v>
      </c>
      <c r="D39" s="63">
        <v>2</v>
      </c>
      <c r="E39" s="63">
        <v>71.87</v>
      </c>
      <c r="F39" s="63">
        <v>52.53</v>
      </c>
      <c r="G39" s="63">
        <v>13.58</v>
      </c>
      <c r="H39" s="72"/>
      <c r="I39" s="73"/>
      <c r="J39" s="63">
        <v>149.42</v>
      </c>
      <c r="K39" s="63">
        <v>25.42</v>
      </c>
      <c r="L39" s="63">
        <v>0</v>
      </c>
      <c r="M39" s="63">
        <v>0</v>
      </c>
      <c r="N39" s="107">
        <v>714.68</v>
      </c>
      <c r="O39" s="82"/>
      <c r="P39" s="86" t="s">
        <v>26</v>
      </c>
      <c r="Q39" s="61"/>
    </row>
    <row r="40" spans="1:17" ht="11.25" customHeight="1">
      <c r="A40" s="9" t="s">
        <v>27</v>
      </c>
      <c r="B40" s="64">
        <v>195.65</v>
      </c>
      <c r="C40" s="64">
        <v>0</v>
      </c>
      <c r="D40" s="64">
        <v>0</v>
      </c>
      <c r="E40" s="64">
        <v>0</v>
      </c>
      <c r="F40" s="64">
        <v>0</v>
      </c>
      <c r="G40" s="64">
        <v>13.58</v>
      </c>
      <c r="H40" s="77"/>
      <c r="I40" s="69"/>
      <c r="J40" s="64">
        <v>56.06</v>
      </c>
      <c r="K40" s="64">
        <v>0</v>
      </c>
      <c r="L40" s="64">
        <v>0</v>
      </c>
      <c r="M40" s="64">
        <v>0</v>
      </c>
      <c r="N40" s="64">
        <v>265.29</v>
      </c>
      <c r="O40" s="83"/>
      <c r="P40" s="88" t="s">
        <v>27</v>
      </c>
      <c r="Q40" s="61"/>
    </row>
    <row r="41" spans="1:17" ht="10.5" customHeight="1">
      <c r="A41" s="19" t="s">
        <v>28</v>
      </c>
      <c r="B41" s="62">
        <v>195.65</v>
      </c>
      <c r="C41" s="62">
        <v>0</v>
      </c>
      <c r="D41" s="62">
        <v>0</v>
      </c>
      <c r="E41" s="62">
        <v>0</v>
      </c>
      <c r="F41" s="62">
        <v>0</v>
      </c>
      <c r="G41" s="62">
        <v>13.58</v>
      </c>
      <c r="H41" s="69"/>
      <c r="I41" s="69"/>
      <c r="J41" s="62">
        <v>56.06</v>
      </c>
      <c r="K41" s="62">
        <v>0</v>
      </c>
      <c r="L41" s="62">
        <v>0</v>
      </c>
      <c r="M41" s="62">
        <v>0</v>
      </c>
      <c r="N41" s="62">
        <v>265.29</v>
      </c>
      <c r="O41" s="71"/>
      <c r="P41" s="85" t="s">
        <v>28</v>
      </c>
      <c r="Q41" s="61"/>
    </row>
    <row r="42" spans="1:16" ht="10.5" customHeight="1">
      <c r="A42" s="19" t="s">
        <v>29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9"/>
      <c r="I42" s="69"/>
      <c r="J42" s="69">
        <v>0</v>
      </c>
      <c r="K42" s="62">
        <v>0</v>
      </c>
      <c r="L42" s="62">
        <v>0</v>
      </c>
      <c r="M42" s="62">
        <v>0</v>
      </c>
      <c r="N42" s="62">
        <v>0</v>
      </c>
      <c r="O42" s="71"/>
      <c r="P42" s="85" t="s">
        <v>29</v>
      </c>
    </row>
    <row r="43" spans="1:16" ht="10.5" customHeight="1">
      <c r="A43" s="19" t="s">
        <v>30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9"/>
      <c r="I43" s="69"/>
      <c r="J43" s="69">
        <v>0</v>
      </c>
      <c r="K43" s="62">
        <v>0</v>
      </c>
      <c r="L43" s="62">
        <v>0</v>
      </c>
      <c r="M43" s="62">
        <v>0</v>
      </c>
      <c r="N43" s="62">
        <v>0</v>
      </c>
      <c r="O43" s="71"/>
      <c r="P43" s="85" t="s">
        <v>30</v>
      </c>
    </row>
    <row r="44" spans="1:16" ht="10.5" customHeight="1">
      <c r="A44" s="19" t="s">
        <v>31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9"/>
      <c r="I44" s="69"/>
      <c r="J44" s="69">
        <v>0</v>
      </c>
      <c r="K44" s="62">
        <v>0</v>
      </c>
      <c r="L44" s="62">
        <v>0</v>
      </c>
      <c r="M44" s="62">
        <v>0</v>
      </c>
      <c r="N44" s="62">
        <v>0</v>
      </c>
      <c r="O44" s="71"/>
      <c r="P44" s="85" t="s">
        <v>31</v>
      </c>
    </row>
    <row r="45" spans="1:16" ht="10.5" customHeight="1">
      <c r="A45" s="19" t="s">
        <v>32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9"/>
      <c r="I45" s="69"/>
      <c r="J45" s="69">
        <v>0</v>
      </c>
      <c r="K45" s="62">
        <v>0</v>
      </c>
      <c r="L45" s="62">
        <v>0</v>
      </c>
      <c r="M45" s="62">
        <v>0</v>
      </c>
      <c r="N45" s="62">
        <v>0</v>
      </c>
      <c r="O45" s="71"/>
      <c r="P45" s="85" t="s">
        <v>32</v>
      </c>
    </row>
    <row r="46" spans="1:16" ht="10.5" customHeight="1">
      <c r="A46" s="19" t="s">
        <v>78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9"/>
      <c r="I46" s="69"/>
      <c r="J46" s="69">
        <v>0</v>
      </c>
      <c r="K46" s="62">
        <v>0</v>
      </c>
      <c r="L46" s="62">
        <v>0</v>
      </c>
      <c r="M46" s="62">
        <v>0</v>
      </c>
      <c r="N46" s="62">
        <v>0</v>
      </c>
      <c r="O46" s="71"/>
      <c r="P46" s="85" t="s">
        <v>78</v>
      </c>
    </row>
    <row r="47" spans="1:16" ht="10.5" customHeight="1">
      <c r="A47" s="19" t="s">
        <v>79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9"/>
      <c r="I47" s="69"/>
      <c r="J47" s="69">
        <v>0</v>
      </c>
      <c r="K47" s="62">
        <v>0</v>
      </c>
      <c r="L47" s="62">
        <v>0</v>
      </c>
      <c r="M47" s="62">
        <v>0</v>
      </c>
      <c r="N47" s="62">
        <v>0</v>
      </c>
      <c r="O47" s="71"/>
      <c r="P47" s="85" t="s">
        <v>79</v>
      </c>
    </row>
    <row r="48" spans="1:16" ht="10.5" customHeight="1">
      <c r="A48" s="19" t="s">
        <v>33</v>
      </c>
      <c r="B48" s="62">
        <v>0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9"/>
      <c r="I48" s="69"/>
      <c r="J48" s="69">
        <v>0</v>
      </c>
      <c r="K48" s="62">
        <v>0</v>
      </c>
      <c r="L48" s="62">
        <v>0</v>
      </c>
      <c r="M48" s="62">
        <v>0</v>
      </c>
      <c r="N48" s="62">
        <v>0</v>
      </c>
      <c r="O48" s="71"/>
      <c r="P48" s="85" t="s">
        <v>33</v>
      </c>
    </row>
    <row r="49" spans="1:16" ht="10.5" customHeight="1">
      <c r="A49" s="19" t="s">
        <v>80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9"/>
      <c r="I49" s="69"/>
      <c r="J49" s="69">
        <v>0</v>
      </c>
      <c r="K49" s="62">
        <v>0</v>
      </c>
      <c r="L49" s="62">
        <v>0</v>
      </c>
      <c r="M49" s="62">
        <v>0</v>
      </c>
      <c r="N49" s="62">
        <v>0</v>
      </c>
      <c r="O49" s="71"/>
      <c r="P49" s="85" t="s">
        <v>80</v>
      </c>
    </row>
    <row r="50" spans="1:16" ht="10.5" customHeight="1">
      <c r="A50" s="19" t="s">
        <v>34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9"/>
      <c r="I50" s="69"/>
      <c r="J50" s="69">
        <v>0</v>
      </c>
      <c r="K50" s="62">
        <v>0</v>
      </c>
      <c r="L50" s="62">
        <v>0</v>
      </c>
      <c r="M50" s="62">
        <v>0</v>
      </c>
      <c r="N50" s="62">
        <v>0</v>
      </c>
      <c r="O50" s="71"/>
      <c r="P50" s="85" t="s">
        <v>34</v>
      </c>
    </row>
    <row r="51" spans="1:16" ht="10.5" customHeight="1">
      <c r="A51" s="19" t="s">
        <v>81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9"/>
      <c r="I51" s="69"/>
      <c r="J51" s="69">
        <v>0</v>
      </c>
      <c r="K51" s="62">
        <v>0</v>
      </c>
      <c r="L51" s="62">
        <v>0</v>
      </c>
      <c r="M51" s="62">
        <v>0</v>
      </c>
      <c r="N51" s="62">
        <v>0</v>
      </c>
      <c r="O51" s="71"/>
      <c r="P51" s="85" t="s">
        <v>81</v>
      </c>
    </row>
    <row r="52" spans="1:16" ht="10.5" customHeight="1">
      <c r="A52" s="19" t="s">
        <v>35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9"/>
      <c r="I52" s="69"/>
      <c r="J52" s="69">
        <v>0</v>
      </c>
      <c r="K52" s="62">
        <v>0</v>
      </c>
      <c r="L52" s="62">
        <v>0</v>
      </c>
      <c r="M52" s="62">
        <v>0</v>
      </c>
      <c r="N52" s="62">
        <v>0</v>
      </c>
      <c r="O52" s="71"/>
      <c r="P52" s="85" t="s">
        <v>35</v>
      </c>
    </row>
    <row r="53" spans="1:16" ht="10.5" customHeight="1">
      <c r="A53" s="19" t="s">
        <v>36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9"/>
      <c r="I53" s="69"/>
      <c r="J53" s="69">
        <v>0</v>
      </c>
      <c r="K53" s="62">
        <v>0</v>
      </c>
      <c r="L53" s="62">
        <v>0</v>
      </c>
      <c r="M53" s="62">
        <v>0</v>
      </c>
      <c r="N53" s="62">
        <v>0</v>
      </c>
      <c r="O53" s="71"/>
      <c r="P53" s="85" t="s">
        <v>36</v>
      </c>
    </row>
    <row r="54" spans="1:16" ht="10.5" customHeight="1">
      <c r="A54" s="9" t="s">
        <v>37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77"/>
      <c r="I54" s="69"/>
      <c r="J54" s="69">
        <v>0</v>
      </c>
      <c r="K54" s="62">
        <v>0</v>
      </c>
      <c r="L54" s="62">
        <v>0</v>
      </c>
      <c r="M54" s="62">
        <v>0</v>
      </c>
      <c r="N54" s="62">
        <v>0</v>
      </c>
      <c r="O54" s="71"/>
      <c r="P54" s="88" t="s">
        <v>37</v>
      </c>
    </row>
    <row r="55" spans="1:16" ht="10.5" customHeight="1">
      <c r="A55" s="19" t="s">
        <v>38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9"/>
      <c r="I55" s="69"/>
      <c r="J55" s="69">
        <v>0</v>
      </c>
      <c r="K55" s="62">
        <v>0</v>
      </c>
      <c r="L55" s="62">
        <v>0</v>
      </c>
      <c r="M55" s="62">
        <v>0</v>
      </c>
      <c r="N55" s="62">
        <v>0</v>
      </c>
      <c r="O55" s="71"/>
      <c r="P55" s="85" t="s">
        <v>38</v>
      </c>
    </row>
    <row r="56" spans="1:16" ht="10.5" customHeight="1">
      <c r="A56" s="19" t="s">
        <v>39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9"/>
      <c r="I56" s="69"/>
      <c r="J56" s="69">
        <v>0</v>
      </c>
      <c r="K56" s="62">
        <v>0</v>
      </c>
      <c r="L56" s="62">
        <v>0</v>
      </c>
      <c r="M56" s="62">
        <v>0</v>
      </c>
      <c r="N56" s="62">
        <v>0</v>
      </c>
      <c r="O56" s="71"/>
      <c r="P56" s="85" t="s">
        <v>39</v>
      </c>
    </row>
    <row r="57" spans="1:16" ht="10.5" customHeight="1">
      <c r="A57" s="19" t="s">
        <v>40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9"/>
      <c r="I57" s="69"/>
      <c r="J57" s="69">
        <v>0</v>
      </c>
      <c r="K57" s="62">
        <v>0</v>
      </c>
      <c r="L57" s="62">
        <v>0</v>
      </c>
      <c r="M57" s="62">
        <v>0</v>
      </c>
      <c r="N57" s="62">
        <v>0</v>
      </c>
      <c r="O57" s="71"/>
      <c r="P57" s="85" t="s">
        <v>40</v>
      </c>
    </row>
    <row r="58" spans="1:16" ht="10.5" customHeight="1">
      <c r="A58" s="19" t="s">
        <v>41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9"/>
      <c r="I58" s="69"/>
      <c r="J58" s="69">
        <v>0</v>
      </c>
      <c r="K58" s="62">
        <v>0</v>
      </c>
      <c r="L58" s="62">
        <v>0</v>
      </c>
      <c r="M58" s="62">
        <v>0</v>
      </c>
      <c r="N58" s="62">
        <v>0</v>
      </c>
      <c r="O58" s="71"/>
      <c r="P58" s="85" t="s">
        <v>41</v>
      </c>
    </row>
    <row r="59" spans="1:16" ht="10.5" customHeight="1">
      <c r="A59" s="19" t="s">
        <v>42</v>
      </c>
      <c r="B59" s="62">
        <v>0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9"/>
      <c r="I59" s="69"/>
      <c r="J59" s="69">
        <v>0</v>
      </c>
      <c r="K59" s="62">
        <v>0</v>
      </c>
      <c r="L59" s="62">
        <v>0</v>
      </c>
      <c r="M59" s="62">
        <v>0</v>
      </c>
      <c r="N59" s="62">
        <v>0</v>
      </c>
      <c r="O59" s="71"/>
      <c r="P59" s="85" t="s">
        <v>42</v>
      </c>
    </row>
    <row r="60" spans="1:17" ht="10.5" customHeight="1">
      <c r="A60" s="9" t="s">
        <v>20</v>
      </c>
      <c r="B60" s="64">
        <v>0</v>
      </c>
      <c r="C60" s="64">
        <v>204.21</v>
      </c>
      <c r="D60" s="64">
        <v>2</v>
      </c>
      <c r="E60" s="64">
        <v>71.87</v>
      </c>
      <c r="F60" s="64">
        <v>52.53</v>
      </c>
      <c r="G60" s="64">
        <v>0</v>
      </c>
      <c r="H60" s="77"/>
      <c r="I60" s="69"/>
      <c r="J60" s="64">
        <v>93.36</v>
      </c>
      <c r="K60" s="64">
        <v>25.42</v>
      </c>
      <c r="L60" s="64">
        <v>0</v>
      </c>
      <c r="M60" s="64">
        <v>0</v>
      </c>
      <c r="N60" s="64">
        <v>449.39</v>
      </c>
      <c r="O60" s="83"/>
      <c r="P60" s="88" t="s">
        <v>20</v>
      </c>
      <c r="Q60" s="61"/>
    </row>
    <row r="61" spans="1:17" ht="10.5" customHeight="1">
      <c r="A61" s="19" t="s">
        <v>43</v>
      </c>
      <c r="B61" s="62">
        <v>0</v>
      </c>
      <c r="C61" s="62">
        <v>204.21</v>
      </c>
      <c r="D61" s="62">
        <v>0</v>
      </c>
      <c r="E61" s="62">
        <v>0</v>
      </c>
      <c r="F61" s="62">
        <v>0</v>
      </c>
      <c r="G61" s="62">
        <v>0</v>
      </c>
      <c r="H61" s="69"/>
      <c r="I61" s="69"/>
      <c r="J61" s="62">
        <v>22.84</v>
      </c>
      <c r="K61" s="62">
        <v>25.42</v>
      </c>
      <c r="L61" s="62">
        <v>0</v>
      </c>
      <c r="M61" s="62">
        <v>0</v>
      </c>
      <c r="N61" s="62">
        <v>252.47</v>
      </c>
      <c r="O61" s="71"/>
      <c r="P61" s="85" t="s">
        <v>43</v>
      </c>
      <c r="Q61" s="61"/>
    </row>
    <row r="62" spans="1:17" ht="10.5" customHeight="1">
      <c r="A62" s="19" t="s">
        <v>44</v>
      </c>
      <c r="B62" s="62">
        <v>0</v>
      </c>
      <c r="C62" s="62">
        <v>0</v>
      </c>
      <c r="D62" s="62">
        <v>0</v>
      </c>
      <c r="E62" s="62">
        <v>0</v>
      </c>
      <c r="F62" s="62">
        <v>52.53</v>
      </c>
      <c r="G62" s="62">
        <v>0</v>
      </c>
      <c r="H62" s="69"/>
      <c r="I62" s="69"/>
      <c r="J62" s="62">
        <v>51.24</v>
      </c>
      <c r="K62" s="62">
        <v>0</v>
      </c>
      <c r="L62" s="62">
        <v>0</v>
      </c>
      <c r="M62" s="62">
        <v>0</v>
      </c>
      <c r="N62" s="62">
        <v>103.77</v>
      </c>
      <c r="O62" s="71"/>
      <c r="P62" s="85" t="s">
        <v>44</v>
      </c>
      <c r="Q62" s="61"/>
    </row>
    <row r="63" spans="1:17" ht="10.5" customHeight="1">
      <c r="A63" s="19" t="s">
        <v>45</v>
      </c>
      <c r="B63" s="62">
        <v>0</v>
      </c>
      <c r="C63" s="62">
        <v>0</v>
      </c>
      <c r="D63" s="62">
        <v>0</v>
      </c>
      <c r="E63" s="62">
        <v>0</v>
      </c>
      <c r="F63" s="62">
        <v>0</v>
      </c>
      <c r="G63" s="62">
        <v>0</v>
      </c>
      <c r="H63" s="69"/>
      <c r="I63" s="69"/>
      <c r="J63" s="62">
        <v>10.26</v>
      </c>
      <c r="K63" s="62">
        <v>0</v>
      </c>
      <c r="L63" s="62">
        <v>0</v>
      </c>
      <c r="M63" s="62">
        <v>0</v>
      </c>
      <c r="N63" s="62">
        <v>10.26</v>
      </c>
      <c r="O63" s="71"/>
      <c r="P63" s="85" t="s">
        <v>45</v>
      </c>
      <c r="Q63" s="61"/>
    </row>
    <row r="64" spans="1:17" ht="10.5" customHeight="1">
      <c r="A64" s="19" t="s">
        <v>46</v>
      </c>
      <c r="B64" s="62">
        <v>0</v>
      </c>
      <c r="C64" s="62">
        <v>0</v>
      </c>
      <c r="D64" s="62">
        <v>2</v>
      </c>
      <c r="E64" s="62">
        <v>71.87</v>
      </c>
      <c r="F64" s="62">
        <v>0</v>
      </c>
      <c r="G64" s="62">
        <v>0</v>
      </c>
      <c r="H64" s="69"/>
      <c r="I64" s="69"/>
      <c r="J64" s="62">
        <v>0</v>
      </c>
      <c r="K64" s="62">
        <v>0</v>
      </c>
      <c r="L64" s="62">
        <v>0</v>
      </c>
      <c r="M64" s="62">
        <v>0</v>
      </c>
      <c r="N64" s="62">
        <v>73.87</v>
      </c>
      <c r="O64" s="71"/>
      <c r="P64" s="85" t="s">
        <v>46</v>
      </c>
      <c r="Q64" s="61"/>
    </row>
    <row r="65" spans="1:17" ht="11.25" customHeight="1">
      <c r="A65" s="19" t="s">
        <v>47</v>
      </c>
      <c r="B65" s="62">
        <v>0</v>
      </c>
      <c r="C65" s="62">
        <v>0</v>
      </c>
      <c r="D65" s="62">
        <v>0</v>
      </c>
      <c r="E65" s="62">
        <v>0</v>
      </c>
      <c r="F65" s="62">
        <v>0</v>
      </c>
      <c r="G65" s="62">
        <v>0</v>
      </c>
      <c r="H65" s="69"/>
      <c r="I65" s="69"/>
      <c r="J65" s="62">
        <v>9.02</v>
      </c>
      <c r="K65" s="62">
        <v>0</v>
      </c>
      <c r="L65" s="62">
        <v>0</v>
      </c>
      <c r="M65" s="62">
        <v>0</v>
      </c>
      <c r="N65" s="62">
        <v>9.02</v>
      </c>
      <c r="O65" s="71"/>
      <c r="P65" s="85" t="s">
        <v>47</v>
      </c>
      <c r="Q65" s="61"/>
    </row>
    <row r="66" spans="1:16" s="41" customFormat="1" ht="11.25" customHeight="1" thickBot="1">
      <c r="A66" s="45" t="s">
        <v>48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92">
        <v>0</v>
      </c>
      <c r="I66" s="92"/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84"/>
      <c r="P66" s="91" t="s">
        <v>48</v>
      </c>
    </row>
    <row r="67" ht="2.25" customHeight="1" thickTop="1">
      <c r="A67" s="3"/>
    </row>
    <row r="68" spans="1:5" ht="10.5" customHeight="1">
      <c r="A68" s="20" t="s">
        <v>51</v>
      </c>
      <c r="B68" s="19"/>
      <c r="D68" s="132" t="s">
        <v>77</v>
      </c>
      <c r="E68" s="132"/>
    </row>
    <row r="69" spans="1:5" ht="10.5" customHeight="1">
      <c r="A69" s="20" t="s">
        <v>52</v>
      </c>
      <c r="B69" s="19"/>
      <c r="D69" s="132" t="s">
        <v>115</v>
      </c>
      <c r="E69" s="132"/>
    </row>
    <row r="70" spans="1:2" ht="10.5" customHeight="1">
      <c r="A70" s="20" t="s">
        <v>110</v>
      </c>
      <c r="B70" s="19"/>
    </row>
    <row r="71" ht="10.5" customHeight="1"/>
    <row r="72" ht="10.5" customHeight="1"/>
  </sheetData>
  <sheetProtection/>
  <mergeCells count="2">
    <mergeCell ref="A3:H3"/>
    <mergeCell ref="J3:P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portrait" paperSize="9" scale="93" r:id="rId1"/>
  <headerFooter alignWithMargins="0">
    <oddFooter>&amp;C&amp;P</oddFooter>
  </headerFooter>
  <colBreaks count="1" manualBreakCount="1">
    <brk id="9" max="7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PageLayoutView="0" workbookViewId="0" topLeftCell="A37">
      <selection activeCell="J1" sqref="J1"/>
    </sheetView>
  </sheetViews>
  <sheetFormatPr defaultColWidth="9.140625" defaultRowHeight="12.75"/>
  <cols>
    <col min="1" max="1" width="19.57421875" style="2" customWidth="1"/>
    <col min="2" max="3" width="9.140625" style="2" customWidth="1"/>
    <col min="4" max="4" width="21.00390625" style="2" customWidth="1"/>
    <col min="5" max="5" width="9.7109375" style="2" bestFit="1" customWidth="1"/>
    <col min="6" max="6" width="17.7109375" style="2" customWidth="1"/>
    <col min="7" max="7" width="0.13671875" style="2" customWidth="1"/>
    <col min="8" max="8" width="2.57421875" style="2" customWidth="1"/>
    <col min="9" max="9" width="13.7109375" style="2" customWidth="1"/>
    <col min="10" max="10" width="11.421875" style="2" customWidth="1"/>
    <col min="11" max="12" width="12.00390625" style="2" customWidth="1"/>
    <col min="13" max="13" width="12.28125" style="2" customWidth="1"/>
    <col min="14" max="14" width="2.57421875" style="2" customWidth="1"/>
    <col min="15" max="15" width="22.00390625" style="3" customWidth="1"/>
    <col min="16" max="16384" width="9.140625" style="2" customWidth="1"/>
  </cols>
  <sheetData>
    <row r="1" spans="1:9" s="24" customFormat="1" ht="22.5" customHeight="1">
      <c r="A1" s="22" t="s">
        <v>104</v>
      </c>
      <c r="B1" s="23"/>
      <c r="C1" s="23"/>
      <c r="D1" s="23"/>
      <c r="E1" s="99"/>
      <c r="I1" s="22" t="s">
        <v>105</v>
      </c>
    </row>
    <row r="2" spans="1:9" s="1" customFormat="1" ht="15" customHeight="1">
      <c r="A2" s="18" t="s">
        <v>116</v>
      </c>
      <c r="B2" s="18"/>
      <c r="I2" s="18" t="s">
        <v>103</v>
      </c>
    </row>
    <row r="3" spans="1:15" ht="11.25" customHeight="1" thickBot="1">
      <c r="A3" s="183" t="s">
        <v>0</v>
      </c>
      <c r="B3" s="183"/>
      <c r="C3" s="183"/>
      <c r="D3" s="183"/>
      <c r="E3" s="183"/>
      <c r="F3" s="183"/>
      <c r="G3" s="183"/>
      <c r="I3" s="183" t="s">
        <v>0</v>
      </c>
      <c r="J3" s="183"/>
      <c r="K3" s="183"/>
      <c r="L3" s="183"/>
      <c r="M3" s="183"/>
      <c r="N3" s="183"/>
      <c r="O3" s="183"/>
    </row>
    <row r="4" spans="1:15" s="41" customFormat="1" ht="11.25" customHeight="1" thickTop="1">
      <c r="A4" s="55"/>
      <c r="B4" s="56" t="s">
        <v>1</v>
      </c>
      <c r="C4" s="56" t="s">
        <v>1</v>
      </c>
      <c r="D4" s="56" t="s">
        <v>98</v>
      </c>
      <c r="E4" s="56" t="s">
        <v>67</v>
      </c>
      <c r="F4" s="56" t="s">
        <v>70</v>
      </c>
      <c r="G4" s="56"/>
      <c r="H4" s="56"/>
      <c r="I4" s="56" t="s">
        <v>82</v>
      </c>
      <c r="J4" s="56" t="s">
        <v>58</v>
      </c>
      <c r="K4" s="56" t="s">
        <v>49</v>
      </c>
      <c r="L4" s="56" t="s">
        <v>50</v>
      </c>
      <c r="M4" s="56" t="s">
        <v>61</v>
      </c>
      <c r="N4" s="56"/>
      <c r="O4" s="50"/>
    </row>
    <row r="5" spans="1:15" s="41" customFormat="1" ht="11.25" customHeight="1">
      <c r="A5" s="55"/>
      <c r="B5" s="56" t="s">
        <v>53</v>
      </c>
      <c r="C5" s="56"/>
      <c r="D5" s="56" t="s">
        <v>99</v>
      </c>
      <c r="E5" s="56" t="s">
        <v>54</v>
      </c>
      <c r="F5" s="56"/>
      <c r="G5" s="56"/>
      <c r="H5" s="56"/>
      <c r="I5" s="56" t="s">
        <v>71</v>
      </c>
      <c r="J5" s="56" t="s">
        <v>69</v>
      </c>
      <c r="K5" s="56"/>
      <c r="L5" s="56" t="s">
        <v>68</v>
      </c>
      <c r="M5" s="56" t="s">
        <v>62</v>
      </c>
      <c r="N5" s="56"/>
      <c r="O5" s="50"/>
    </row>
    <row r="6" spans="1:15" s="41" customFormat="1" ht="11.25" customHeight="1" thickBot="1">
      <c r="A6" s="66"/>
      <c r="B6" s="65"/>
      <c r="C6" s="65"/>
      <c r="D6" s="65" t="s">
        <v>89</v>
      </c>
      <c r="E6" s="65"/>
      <c r="F6" s="65"/>
      <c r="G6" s="67"/>
      <c r="H6" s="56"/>
      <c r="I6" s="65" t="s">
        <v>72</v>
      </c>
      <c r="J6" s="65" t="s">
        <v>60</v>
      </c>
      <c r="K6" s="65"/>
      <c r="L6" s="68" t="s">
        <v>86</v>
      </c>
      <c r="M6" s="65"/>
      <c r="N6" s="65"/>
      <c r="O6" s="44"/>
    </row>
    <row r="7" spans="1:15" s="133" customFormat="1" ht="11.25" customHeight="1" thickTop="1">
      <c r="A7" s="90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O7" s="90" t="s">
        <v>2</v>
      </c>
    </row>
    <row r="8" spans="1:16" s="101" customFormat="1" ht="10.5" customHeight="1">
      <c r="A8" s="85" t="s">
        <v>3</v>
      </c>
      <c r="B8" s="62">
        <v>195.6</v>
      </c>
      <c r="C8" s="62">
        <v>204.21</v>
      </c>
      <c r="D8" s="62">
        <v>460.39</v>
      </c>
      <c r="E8" s="62">
        <v>165.03</v>
      </c>
      <c r="F8" s="62">
        <v>1088.1</v>
      </c>
      <c r="G8" s="62"/>
      <c r="H8" s="62"/>
      <c r="I8" s="62">
        <v>873.62</v>
      </c>
      <c r="J8" s="62">
        <v>20.83</v>
      </c>
      <c r="K8" s="62">
        <v>277.54</v>
      </c>
      <c r="L8" s="62">
        <v>110.53</v>
      </c>
      <c r="M8" s="62">
        <v>3395.85</v>
      </c>
      <c r="N8" s="122"/>
      <c r="O8" s="85" t="s">
        <v>3</v>
      </c>
      <c r="P8" s="134"/>
    </row>
    <row r="9" spans="1:15" s="101" customFormat="1" ht="10.5" customHeight="1">
      <c r="A9" s="85" t="s">
        <v>4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/>
      <c r="H9" s="62"/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121"/>
      <c r="O9" s="85" t="s">
        <v>4</v>
      </c>
    </row>
    <row r="10" spans="1:15" s="101" customFormat="1" ht="10.5" customHeight="1">
      <c r="A10" s="85" t="s">
        <v>6</v>
      </c>
      <c r="B10" s="62">
        <v>0</v>
      </c>
      <c r="C10" s="62">
        <v>0</v>
      </c>
      <c r="D10" s="62">
        <v>110.43</v>
      </c>
      <c r="E10" s="62">
        <v>0</v>
      </c>
      <c r="F10" s="62">
        <v>0</v>
      </c>
      <c r="G10" s="62"/>
      <c r="H10" s="62"/>
      <c r="I10" s="62">
        <v>0</v>
      </c>
      <c r="J10" s="62">
        <v>0</v>
      </c>
      <c r="K10" s="62">
        <v>0</v>
      </c>
      <c r="L10" s="62">
        <v>0</v>
      </c>
      <c r="M10" s="62">
        <v>110.43</v>
      </c>
      <c r="N10" s="121"/>
      <c r="O10" s="85" t="s">
        <v>6</v>
      </c>
    </row>
    <row r="11" spans="1:15" s="101" customFormat="1" ht="10.5" customHeight="1">
      <c r="A11" s="85" t="s">
        <v>7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/>
      <c r="H11" s="62"/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121"/>
      <c r="O11" s="85" t="s">
        <v>7</v>
      </c>
    </row>
    <row r="12" spans="1:15" s="101" customFormat="1" ht="10.5" customHeight="1">
      <c r="A12" s="85" t="s">
        <v>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/>
      <c r="H12" s="62"/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121"/>
      <c r="O12" s="85" t="s">
        <v>8</v>
      </c>
    </row>
    <row r="13" spans="1:15" s="101" customFormat="1" ht="10.5" customHeight="1">
      <c r="A13" s="85" t="s">
        <v>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/>
      <c r="H13" s="62"/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121"/>
      <c r="O13" s="85" t="s">
        <v>96</v>
      </c>
    </row>
    <row r="14" spans="1:15" s="101" customFormat="1" ht="10.5" customHeight="1">
      <c r="A14" s="85" t="s">
        <v>9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/>
      <c r="H14" s="62"/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121"/>
      <c r="O14" s="85" t="s">
        <v>9</v>
      </c>
    </row>
    <row r="15" spans="1:16" s="133" customFormat="1" ht="10.5" customHeight="1">
      <c r="A15" s="86" t="s">
        <v>10</v>
      </c>
      <c r="B15" s="63">
        <v>195.6</v>
      </c>
      <c r="C15" s="63">
        <v>204.21</v>
      </c>
      <c r="D15" s="63">
        <v>570.39</v>
      </c>
      <c r="E15" s="63">
        <v>165.03</v>
      </c>
      <c r="F15" s="63">
        <v>1088.1</v>
      </c>
      <c r="G15" s="63"/>
      <c r="H15" s="94"/>
      <c r="I15" s="63">
        <v>873.62</v>
      </c>
      <c r="J15" s="63">
        <v>20.83</v>
      </c>
      <c r="K15" s="63">
        <v>277.54</v>
      </c>
      <c r="L15" s="63">
        <v>110.53</v>
      </c>
      <c r="M15" s="63">
        <v>3506</v>
      </c>
      <c r="N15" s="135"/>
      <c r="O15" s="86" t="s">
        <v>10</v>
      </c>
      <c r="P15" s="134"/>
    </row>
    <row r="16" spans="1:15" s="133" customFormat="1" ht="10.5" customHeight="1">
      <c r="A16" s="86" t="s">
        <v>97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/>
      <c r="H16" s="94"/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136"/>
      <c r="O16" s="87" t="s">
        <v>97</v>
      </c>
    </row>
    <row r="17" spans="1:16" s="133" customFormat="1" ht="10.5" customHeight="1">
      <c r="A17" s="86" t="s">
        <v>11</v>
      </c>
      <c r="B17" s="63">
        <v>195.6</v>
      </c>
      <c r="C17" s="63">
        <v>204.21</v>
      </c>
      <c r="D17" s="63">
        <v>570.39</v>
      </c>
      <c r="E17" s="63">
        <v>165.03</v>
      </c>
      <c r="F17" s="63">
        <v>1088.1</v>
      </c>
      <c r="G17" s="63"/>
      <c r="H17" s="94"/>
      <c r="I17" s="63">
        <v>873.62</v>
      </c>
      <c r="J17" s="63">
        <v>20.83</v>
      </c>
      <c r="K17" s="63">
        <v>277.54</v>
      </c>
      <c r="L17" s="63">
        <v>110.53</v>
      </c>
      <c r="M17" s="63">
        <v>3506</v>
      </c>
      <c r="N17" s="135"/>
      <c r="O17" s="86" t="s">
        <v>11</v>
      </c>
      <c r="P17" s="134"/>
    </row>
    <row r="18" spans="1:16" s="101" customFormat="1" ht="10.5" customHeight="1">
      <c r="A18" s="88" t="s">
        <v>12</v>
      </c>
      <c r="B18" s="64">
        <v>0</v>
      </c>
      <c r="C18" s="64">
        <v>0</v>
      </c>
      <c r="D18" s="64">
        <v>498.53</v>
      </c>
      <c r="E18" s="64">
        <v>112.5</v>
      </c>
      <c r="F18" s="64">
        <v>1074.52</v>
      </c>
      <c r="G18" s="64"/>
      <c r="H18" s="62"/>
      <c r="I18" s="64">
        <v>722.62</v>
      </c>
      <c r="J18" s="64">
        <v>0</v>
      </c>
      <c r="K18" s="64">
        <v>277.531</v>
      </c>
      <c r="L18" s="64">
        <v>110.53</v>
      </c>
      <c r="M18" s="64">
        <v>2796</v>
      </c>
      <c r="N18" s="137"/>
      <c r="O18" s="88" t="s">
        <v>12</v>
      </c>
      <c r="P18" s="134"/>
    </row>
    <row r="19" spans="1:16" s="101" customFormat="1" ht="10.5" customHeight="1">
      <c r="A19" s="85" t="s">
        <v>13</v>
      </c>
      <c r="B19" s="62">
        <v>0</v>
      </c>
      <c r="C19" s="62">
        <v>0</v>
      </c>
      <c r="D19" s="62">
        <v>498.53</v>
      </c>
      <c r="E19" s="62">
        <v>112.5</v>
      </c>
      <c r="F19" s="62">
        <v>1074.52</v>
      </c>
      <c r="G19" s="62"/>
      <c r="H19" s="62"/>
      <c r="I19" s="62">
        <v>722.62</v>
      </c>
      <c r="J19" s="62">
        <v>0</v>
      </c>
      <c r="K19" s="62">
        <v>277.531</v>
      </c>
      <c r="L19" s="62">
        <v>110.53</v>
      </c>
      <c r="M19" s="62">
        <v>2796</v>
      </c>
      <c r="N19" s="122"/>
      <c r="O19" s="85" t="s">
        <v>13</v>
      </c>
      <c r="P19" s="134"/>
    </row>
    <row r="20" spans="1:16" s="101" customFormat="1" ht="10.5" customHeight="1">
      <c r="A20" s="85" t="s">
        <v>14</v>
      </c>
      <c r="B20" s="62">
        <v>0</v>
      </c>
      <c r="C20" s="62">
        <v>0</v>
      </c>
      <c r="D20" s="62">
        <v>292</v>
      </c>
      <c r="E20" s="62">
        <v>0</v>
      </c>
      <c r="F20" s="62">
        <v>0</v>
      </c>
      <c r="G20" s="62"/>
      <c r="H20" s="62"/>
      <c r="I20" s="62">
        <v>89</v>
      </c>
      <c r="J20" s="62">
        <v>0</v>
      </c>
      <c r="K20" s="62">
        <v>220.775</v>
      </c>
      <c r="L20" s="62">
        <v>0</v>
      </c>
      <c r="M20" s="62">
        <v>602</v>
      </c>
      <c r="N20" s="121"/>
      <c r="O20" s="85" t="s">
        <v>14</v>
      </c>
      <c r="P20" s="134"/>
    </row>
    <row r="21" spans="1:16" s="101" customFormat="1" ht="10.5" customHeight="1">
      <c r="A21" s="85" t="s">
        <v>15</v>
      </c>
      <c r="B21" s="62">
        <v>0</v>
      </c>
      <c r="C21" s="62">
        <v>0</v>
      </c>
      <c r="D21" s="62">
        <v>206.53</v>
      </c>
      <c r="E21" s="62">
        <v>112.5</v>
      </c>
      <c r="F21" s="62">
        <v>1074.52</v>
      </c>
      <c r="G21" s="62"/>
      <c r="H21" s="62"/>
      <c r="I21" s="62">
        <v>633.62</v>
      </c>
      <c r="J21" s="62">
        <v>0</v>
      </c>
      <c r="K21" s="62">
        <v>56.756</v>
      </c>
      <c r="L21" s="62">
        <v>110.53</v>
      </c>
      <c r="M21" s="62">
        <v>2194</v>
      </c>
      <c r="N21" s="122"/>
      <c r="O21" s="85" t="s">
        <v>15</v>
      </c>
      <c r="P21" s="134"/>
    </row>
    <row r="22" spans="1:16" s="101" customFormat="1" ht="10.5" customHeight="1">
      <c r="A22" s="85" t="s">
        <v>74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/>
      <c r="H22" s="62"/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122"/>
      <c r="O22" s="85" t="s">
        <v>74</v>
      </c>
      <c r="P22" s="134"/>
    </row>
    <row r="23" spans="1:15" s="101" customFormat="1" ht="10.5" customHeight="1">
      <c r="A23" s="85" t="s">
        <v>16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/>
      <c r="H23" s="62"/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121"/>
      <c r="O23" s="85" t="s">
        <v>16</v>
      </c>
    </row>
    <row r="24" spans="1:15" s="101" customFormat="1" ht="10.5" customHeight="1">
      <c r="A24" s="85" t="s">
        <v>17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/>
      <c r="H24" s="62"/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121"/>
      <c r="O24" s="85" t="s">
        <v>17</v>
      </c>
    </row>
    <row r="25" spans="1:15" s="101" customFormat="1" ht="10.5" customHeight="1">
      <c r="A25" s="85" t="s">
        <v>18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/>
      <c r="H25" s="62"/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121"/>
      <c r="O25" s="85" t="s">
        <v>18</v>
      </c>
    </row>
    <row r="26" spans="1:15" s="101" customFormat="1" ht="10.5" customHeight="1">
      <c r="A26" s="85" t="s">
        <v>19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/>
      <c r="H26" s="62"/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121"/>
      <c r="O26" s="85" t="s">
        <v>19</v>
      </c>
    </row>
    <row r="27" spans="1:15" s="101" customFormat="1" ht="10.5" customHeight="1">
      <c r="A27" s="85" t="s">
        <v>20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/>
      <c r="H27" s="62"/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138"/>
      <c r="O27" s="89" t="s">
        <v>20</v>
      </c>
    </row>
    <row r="28" spans="1:15" s="133" customFormat="1" ht="11.25" customHeight="1">
      <c r="A28" s="139" t="s">
        <v>21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/>
      <c r="H28" s="94"/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120"/>
      <c r="O28" s="90" t="s">
        <v>21</v>
      </c>
    </row>
    <row r="29" spans="1:15" s="101" customFormat="1" ht="10.5" customHeight="1">
      <c r="A29" s="85" t="s">
        <v>13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/>
      <c r="H29" s="62"/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121"/>
      <c r="O29" s="85" t="s">
        <v>13</v>
      </c>
    </row>
    <row r="30" spans="1:15" s="101" customFormat="1" ht="10.5" customHeight="1">
      <c r="A30" s="85" t="s">
        <v>22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/>
      <c r="H30" s="62"/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121"/>
      <c r="O30" s="85" t="s">
        <v>22</v>
      </c>
    </row>
    <row r="31" spans="1:15" s="101" customFormat="1" ht="10.5" customHeight="1">
      <c r="A31" s="85" t="s">
        <v>16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/>
      <c r="H31" s="62"/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121"/>
      <c r="O31" s="85" t="s">
        <v>16</v>
      </c>
    </row>
    <row r="32" spans="1:15" s="101" customFormat="1" ht="10.5" customHeight="1">
      <c r="A32" s="85" t="s">
        <v>23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/>
      <c r="H32" s="62"/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121"/>
      <c r="O32" s="85" t="s">
        <v>23</v>
      </c>
    </row>
    <row r="33" spans="1:15" s="101" customFormat="1" ht="10.5" customHeight="1">
      <c r="A33" s="85" t="s">
        <v>17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/>
      <c r="H33" s="62"/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121"/>
      <c r="O33" s="85" t="s">
        <v>17</v>
      </c>
    </row>
    <row r="34" spans="1:15" s="101" customFormat="1" ht="10.5" customHeight="1">
      <c r="A34" s="85" t="s">
        <v>18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/>
      <c r="H34" s="62"/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121"/>
      <c r="O34" s="85" t="s">
        <v>18</v>
      </c>
    </row>
    <row r="35" spans="1:15" s="101" customFormat="1" ht="10.5" customHeight="1">
      <c r="A35" s="85" t="s">
        <v>19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/>
      <c r="H35" s="62"/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121"/>
      <c r="O35" s="85" t="s">
        <v>19</v>
      </c>
    </row>
    <row r="36" spans="1:15" s="101" customFormat="1" ht="10.5" customHeight="1">
      <c r="A36" s="85" t="s">
        <v>24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/>
      <c r="H36" s="62"/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121"/>
      <c r="O36" s="85" t="s">
        <v>24</v>
      </c>
    </row>
    <row r="37" spans="1:15" s="101" customFormat="1" ht="10.5" customHeight="1">
      <c r="A37" s="85" t="s">
        <v>20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/>
      <c r="H37" s="62"/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121"/>
      <c r="O37" s="85" t="s">
        <v>20</v>
      </c>
    </row>
    <row r="38" spans="1:15" s="101" customFormat="1" ht="10.5" customHeight="1">
      <c r="A38" s="88" t="s">
        <v>25</v>
      </c>
      <c r="B38" s="64">
        <v>0</v>
      </c>
      <c r="C38" s="64">
        <v>0</v>
      </c>
      <c r="D38" s="64">
        <v>0</v>
      </c>
      <c r="E38" s="64">
        <v>0</v>
      </c>
      <c r="F38" s="64">
        <v>0</v>
      </c>
      <c r="G38" s="64"/>
      <c r="H38" s="62"/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121"/>
      <c r="O38" s="88" t="s">
        <v>25</v>
      </c>
    </row>
    <row r="39" spans="1:16" s="133" customFormat="1" ht="11.25" customHeight="1">
      <c r="A39" s="86" t="s">
        <v>26</v>
      </c>
      <c r="B39" s="63">
        <v>195.6</v>
      </c>
      <c r="C39" s="63">
        <v>204.21</v>
      </c>
      <c r="D39" s="63">
        <v>71.86</v>
      </c>
      <c r="E39" s="63">
        <v>52.53</v>
      </c>
      <c r="F39" s="63">
        <v>13.58</v>
      </c>
      <c r="G39" s="63"/>
      <c r="H39" s="94"/>
      <c r="I39" s="63">
        <v>150.87</v>
      </c>
      <c r="J39" s="63">
        <v>20.83</v>
      </c>
      <c r="K39" s="63">
        <v>0</v>
      </c>
      <c r="L39" s="63">
        <v>0</v>
      </c>
      <c r="M39" s="63">
        <v>710</v>
      </c>
      <c r="N39" s="140"/>
      <c r="O39" s="86" t="s">
        <v>26</v>
      </c>
      <c r="P39" s="134"/>
    </row>
    <row r="40" spans="1:16" s="101" customFormat="1" ht="11.25" customHeight="1">
      <c r="A40" s="88" t="s">
        <v>27</v>
      </c>
      <c r="B40" s="64">
        <v>195.6</v>
      </c>
      <c r="C40" s="64">
        <v>0</v>
      </c>
      <c r="D40" s="64">
        <v>0</v>
      </c>
      <c r="E40" s="64">
        <v>0</v>
      </c>
      <c r="F40" s="64">
        <v>13.58</v>
      </c>
      <c r="G40" s="64"/>
      <c r="H40" s="62"/>
      <c r="I40" s="64">
        <v>57.51</v>
      </c>
      <c r="J40" s="64">
        <v>0</v>
      </c>
      <c r="K40" s="64">
        <v>0</v>
      </c>
      <c r="L40" s="64">
        <v>0</v>
      </c>
      <c r="M40" s="64">
        <v>267</v>
      </c>
      <c r="N40" s="123"/>
      <c r="O40" s="88" t="s">
        <v>27</v>
      </c>
      <c r="P40" s="134"/>
    </row>
    <row r="41" spans="1:16" s="101" customFormat="1" ht="10.5" customHeight="1">
      <c r="A41" s="85" t="s">
        <v>28</v>
      </c>
      <c r="B41" s="62">
        <v>195.6</v>
      </c>
      <c r="C41" s="62">
        <v>0</v>
      </c>
      <c r="D41" s="62">
        <v>0</v>
      </c>
      <c r="E41" s="62">
        <v>0</v>
      </c>
      <c r="F41" s="62">
        <v>13.58</v>
      </c>
      <c r="G41" s="62"/>
      <c r="H41" s="62"/>
      <c r="I41" s="62">
        <v>57.51</v>
      </c>
      <c r="J41" s="62">
        <v>0</v>
      </c>
      <c r="K41" s="62">
        <v>0</v>
      </c>
      <c r="L41" s="62">
        <v>0</v>
      </c>
      <c r="M41" s="62">
        <v>267</v>
      </c>
      <c r="N41" s="121"/>
      <c r="O41" s="85" t="s">
        <v>28</v>
      </c>
      <c r="P41" s="134"/>
    </row>
    <row r="42" spans="1:15" s="101" customFormat="1" ht="10.5" customHeight="1">
      <c r="A42" s="85" t="s">
        <v>29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/>
      <c r="H42" s="62"/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121"/>
      <c r="O42" s="85" t="s">
        <v>29</v>
      </c>
    </row>
    <row r="43" spans="1:15" s="101" customFormat="1" ht="10.5" customHeight="1">
      <c r="A43" s="85" t="s">
        <v>30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/>
      <c r="H43" s="62"/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121"/>
      <c r="O43" s="85" t="s">
        <v>30</v>
      </c>
    </row>
    <row r="44" spans="1:15" s="101" customFormat="1" ht="10.5" customHeight="1">
      <c r="A44" s="85" t="s">
        <v>31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/>
      <c r="H44" s="62"/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121"/>
      <c r="O44" s="85" t="s">
        <v>31</v>
      </c>
    </row>
    <row r="45" spans="1:15" s="101" customFormat="1" ht="10.5" customHeight="1">
      <c r="A45" s="85" t="s">
        <v>32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/>
      <c r="H45" s="62"/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121"/>
      <c r="O45" s="85" t="s">
        <v>32</v>
      </c>
    </row>
    <row r="46" spans="1:15" s="101" customFormat="1" ht="10.5" customHeight="1">
      <c r="A46" s="85" t="s">
        <v>78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/>
      <c r="H46" s="62"/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121"/>
      <c r="O46" s="85" t="s">
        <v>78</v>
      </c>
    </row>
    <row r="47" spans="1:15" s="101" customFormat="1" ht="10.5" customHeight="1">
      <c r="A47" s="85" t="s">
        <v>79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/>
      <c r="H47" s="62"/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121"/>
      <c r="O47" s="85" t="s">
        <v>79</v>
      </c>
    </row>
    <row r="48" spans="1:15" s="101" customFormat="1" ht="10.5" customHeight="1">
      <c r="A48" s="85" t="s">
        <v>33</v>
      </c>
      <c r="B48" s="62">
        <v>0</v>
      </c>
      <c r="C48" s="62">
        <v>0</v>
      </c>
      <c r="D48" s="62">
        <v>0</v>
      </c>
      <c r="E48" s="62">
        <v>0</v>
      </c>
      <c r="F48" s="62">
        <v>0</v>
      </c>
      <c r="G48" s="62"/>
      <c r="H48" s="62"/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121"/>
      <c r="O48" s="85" t="s">
        <v>33</v>
      </c>
    </row>
    <row r="49" spans="1:15" s="101" customFormat="1" ht="10.5" customHeight="1">
      <c r="A49" s="85" t="s">
        <v>80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/>
      <c r="H49" s="62"/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121"/>
      <c r="O49" s="85" t="s">
        <v>80</v>
      </c>
    </row>
    <row r="50" spans="1:15" s="101" customFormat="1" ht="10.5" customHeight="1">
      <c r="A50" s="85" t="s">
        <v>34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/>
      <c r="H50" s="62"/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121"/>
      <c r="O50" s="85" t="s">
        <v>34</v>
      </c>
    </row>
    <row r="51" spans="1:15" s="101" customFormat="1" ht="10.5" customHeight="1">
      <c r="A51" s="85" t="s">
        <v>81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/>
      <c r="H51" s="62"/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121"/>
      <c r="O51" s="85" t="s">
        <v>81</v>
      </c>
    </row>
    <row r="52" spans="1:15" s="101" customFormat="1" ht="10.5" customHeight="1">
      <c r="A52" s="85" t="s">
        <v>35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/>
      <c r="H52" s="62"/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121"/>
      <c r="O52" s="85" t="s">
        <v>35</v>
      </c>
    </row>
    <row r="53" spans="1:15" s="101" customFormat="1" ht="10.5" customHeight="1">
      <c r="A53" s="85" t="s">
        <v>36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/>
      <c r="H53" s="62"/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121"/>
      <c r="O53" s="85" t="s">
        <v>36</v>
      </c>
    </row>
    <row r="54" spans="1:15" s="101" customFormat="1" ht="10.5" customHeight="1">
      <c r="A54" s="88" t="s">
        <v>37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/>
      <c r="H54" s="62"/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121"/>
      <c r="O54" s="88" t="s">
        <v>37</v>
      </c>
    </row>
    <row r="55" spans="1:15" s="101" customFormat="1" ht="10.5" customHeight="1">
      <c r="A55" s="85" t="s">
        <v>38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/>
      <c r="H55" s="62"/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121"/>
      <c r="O55" s="85" t="s">
        <v>38</v>
      </c>
    </row>
    <row r="56" spans="1:15" s="101" customFormat="1" ht="10.5" customHeight="1">
      <c r="A56" s="85" t="s">
        <v>39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/>
      <c r="H56" s="62"/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121"/>
      <c r="O56" s="85" t="s">
        <v>39</v>
      </c>
    </row>
    <row r="57" spans="1:15" s="101" customFormat="1" ht="10.5" customHeight="1">
      <c r="A57" s="85" t="s">
        <v>40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/>
      <c r="H57" s="62"/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121"/>
      <c r="O57" s="85" t="s">
        <v>40</v>
      </c>
    </row>
    <row r="58" spans="1:15" s="101" customFormat="1" ht="10.5" customHeight="1">
      <c r="A58" s="85" t="s">
        <v>41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/>
      <c r="H58" s="62"/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121"/>
      <c r="O58" s="85" t="s">
        <v>41</v>
      </c>
    </row>
    <row r="59" spans="1:15" s="101" customFormat="1" ht="10.5" customHeight="1">
      <c r="A59" s="85" t="s">
        <v>42</v>
      </c>
      <c r="B59" s="62">
        <v>0</v>
      </c>
      <c r="C59" s="62">
        <v>0</v>
      </c>
      <c r="D59" s="62">
        <v>0</v>
      </c>
      <c r="E59" s="62">
        <v>0</v>
      </c>
      <c r="F59" s="62">
        <v>0</v>
      </c>
      <c r="G59" s="62"/>
      <c r="H59" s="62"/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121"/>
      <c r="O59" s="85" t="s">
        <v>42</v>
      </c>
    </row>
    <row r="60" spans="1:16" s="101" customFormat="1" ht="10.5" customHeight="1">
      <c r="A60" s="88" t="s">
        <v>20</v>
      </c>
      <c r="B60" s="64">
        <v>0</v>
      </c>
      <c r="C60" s="64">
        <v>204.21</v>
      </c>
      <c r="D60" s="64">
        <v>71.86</v>
      </c>
      <c r="E60" s="64">
        <v>52.53</v>
      </c>
      <c r="F60" s="64">
        <v>0</v>
      </c>
      <c r="G60" s="64"/>
      <c r="H60" s="62"/>
      <c r="I60" s="64">
        <v>93.2</v>
      </c>
      <c r="J60" s="64">
        <v>20.83</v>
      </c>
      <c r="K60" s="64">
        <v>0</v>
      </c>
      <c r="L60" s="64">
        <v>0</v>
      </c>
      <c r="M60" s="64">
        <v>442.94</v>
      </c>
      <c r="N60" s="123"/>
      <c r="O60" s="88" t="s">
        <v>20</v>
      </c>
      <c r="P60" s="134"/>
    </row>
    <row r="61" spans="1:16" s="101" customFormat="1" ht="10.5" customHeight="1">
      <c r="A61" s="85" t="s">
        <v>43</v>
      </c>
      <c r="B61" s="62">
        <v>0</v>
      </c>
      <c r="C61" s="62">
        <v>204.21</v>
      </c>
      <c r="D61" s="62">
        <v>0</v>
      </c>
      <c r="E61" s="62">
        <v>0</v>
      </c>
      <c r="F61" s="62">
        <v>0</v>
      </c>
      <c r="G61" s="62"/>
      <c r="H61" s="62"/>
      <c r="I61" s="62">
        <v>22.84</v>
      </c>
      <c r="J61" s="62">
        <v>20.83</v>
      </c>
      <c r="K61" s="62">
        <v>0</v>
      </c>
      <c r="L61" s="62">
        <v>0</v>
      </c>
      <c r="M61" s="62">
        <v>247</v>
      </c>
      <c r="N61" s="121"/>
      <c r="O61" s="85" t="s">
        <v>43</v>
      </c>
      <c r="P61" s="134"/>
    </row>
    <row r="62" spans="1:16" s="101" customFormat="1" ht="10.5" customHeight="1">
      <c r="A62" s="85" t="s">
        <v>44</v>
      </c>
      <c r="B62" s="62">
        <v>0</v>
      </c>
      <c r="C62" s="62">
        <v>0</v>
      </c>
      <c r="D62" s="62">
        <v>0</v>
      </c>
      <c r="E62" s="62">
        <v>52.53</v>
      </c>
      <c r="F62" s="62">
        <v>0</v>
      </c>
      <c r="G62" s="62"/>
      <c r="H62" s="62"/>
      <c r="I62" s="62">
        <v>51.24</v>
      </c>
      <c r="J62" s="62">
        <v>0</v>
      </c>
      <c r="K62" s="62">
        <v>0</v>
      </c>
      <c r="L62" s="62">
        <v>0</v>
      </c>
      <c r="M62" s="62">
        <v>104.16</v>
      </c>
      <c r="N62" s="121"/>
      <c r="O62" s="85" t="s">
        <v>44</v>
      </c>
      <c r="P62" s="134"/>
    </row>
    <row r="63" spans="1:16" s="101" customFormat="1" ht="10.5" customHeight="1">
      <c r="A63" s="85" t="s">
        <v>45</v>
      </c>
      <c r="B63" s="62">
        <v>0</v>
      </c>
      <c r="C63" s="62">
        <v>0</v>
      </c>
      <c r="D63" s="62">
        <v>0</v>
      </c>
      <c r="E63" s="62">
        <v>0</v>
      </c>
      <c r="F63" s="62">
        <v>0</v>
      </c>
      <c r="G63" s="62"/>
      <c r="H63" s="62"/>
      <c r="I63" s="62">
        <v>10</v>
      </c>
      <c r="J63" s="62">
        <v>0</v>
      </c>
      <c r="K63" s="62">
        <v>0</v>
      </c>
      <c r="L63" s="62">
        <v>0</v>
      </c>
      <c r="M63" s="62">
        <v>10</v>
      </c>
      <c r="N63" s="121"/>
      <c r="O63" s="85" t="s">
        <v>45</v>
      </c>
      <c r="P63" s="134"/>
    </row>
    <row r="64" spans="1:16" s="101" customFormat="1" ht="10.5" customHeight="1">
      <c r="A64" s="85" t="s">
        <v>46</v>
      </c>
      <c r="B64" s="62">
        <v>0</v>
      </c>
      <c r="C64" s="62">
        <v>0</v>
      </c>
      <c r="D64" s="62">
        <v>71.86</v>
      </c>
      <c r="E64" s="62">
        <v>0</v>
      </c>
      <c r="F64" s="62">
        <v>0</v>
      </c>
      <c r="G64" s="62"/>
      <c r="H64" s="62"/>
      <c r="I64" s="62">
        <v>0</v>
      </c>
      <c r="J64" s="62">
        <v>0</v>
      </c>
      <c r="K64" s="62">
        <v>0</v>
      </c>
      <c r="L64" s="62">
        <v>0</v>
      </c>
      <c r="M64" s="62">
        <v>72.15</v>
      </c>
      <c r="N64" s="121"/>
      <c r="O64" s="85" t="s">
        <v>46</v>
      </c>
      <c r="P64" s="134"/>
    </row>
    <row r="65" spans="1:16" s="101" customFormat="1" ht="11.25" customHeight="1">
      <c r="A65" s="85" t="s">
        <v>47</v>
      </c>
      <c r="B65" s="62">
        <v>0</v>
      </c>
      <c r="C65" s="62">
        <v>0</v>
      </c>
      <c r="D65" s="62">
        <v>0</v>
      </c>
      <c r="E65" s="62">
        <v>0</v>
      </c>
      <c r="F65" s="62">
        <v>0</v>
      </c>
      <c r="G65" s="62"/>
      <c r="H65" s="62"/>
      <c r="I65" s="62">
        <v>9</v>
      </c>
      <c r="J65" s="62">
        <v>0</v>
      </c>
      <c r="K65" s="62">
        <v>0</v>
      </c>
      <c r="L65" s="62">
        <v>0</v>
      </c>
      <c r="M65" s="62">
        <v>9</v>
      </c>
      <c r="N65" s="121"/>
      <c r="O65" s="85" t="s">
        <v>47</v>
      </c>
      <c r="P65" s="134"/>
    </row>
    <row r="66" spans="1:15" s="133" customFormat="1" ht="11.25" customHeight="1" thickBot="1">
      <c r="A66" s="141" t="s">
        <v>48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60"/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124"/>
      <c r="O66" s="91" t="s">
        <v>48</v>
      </c>
    </row>
    <row r="67" spans="1:15" s="101" customFormat="1" ht="2.25" customHeight="1" thickTop="1">
      <c r="A67" s="142"/>
      <c r="O67" s="142"/>
    </row>
    <row r="68" spans="1:15" s="101" customFormat="1" ht="10.5" customHeight="1">
      <c r="A68" s="132" t="s">
        <v>51</v>
      </c>
      <c r="B68" s="85"/>
      <c r="D68" s="132" t="s">
        <v>77</v>
      </c>
      <c r="O68" s="142"/>
    </row>
    <row r="69" spans="1:15" s="101" customFormat="1" ht="10.5" customHeight="1">
      <c r="A69" s="132" t="s">
        <v>52</v>
      </c>
      <c r="B69" s="85"/>
      <c r="D69" s="132" t="s">
        <v>115</v>
      </c>
      <c r="I69" s="143"/>
      <c r="O69" s="142"/>
    </row>
    <row r="70" spans="1:15" s="101" customFormat="1" ht="10.5" customHeight="1">
      <c r="A70" s="132" t="s">
        <v>102</v>
      </c>
      <c r="B70" s="85"/>
      <c r="I70" s="143"/>
      <c r="O70" s="142"/>
    </row>
    <row r="71" ht="10.5" customHeight="1">
      <c r="I71" s="106"/>
    </row>
    <row r="72" ht="10.5" customHeight="1"/>
  </sheetData>
  <sheetProtection/>
  <mergeCells count="2">
    <mergeCell ref="A3:G3"/>
    <mergeCell ref="I3:O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portrait" paperSize="9" scale="94" r:id="rId1"/>
  <headerFooter alignWithMargins="0">
    <oddFooter>&amp;C&amp;P</oddFooter>
  </headerFooter>
  <colBreaks count="1" manualBreakCount="1">
    <brk id="8" max="7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70"/>
  <sheetViews>
    <sheetView zoomScalePageLayoutView="0" workbookViewId="0" topLeftCell="A34">
      <selection activeCell="J1" sqref="J1"/>
    </sheetView>
  </sheetViews>
  <sheetFormatPr defaultColWidth="9.140625" defaultRowHeight="12.75"/>
  <cols>
    <col min="1" max="1" width="19.57421875" style="2" customWidth="1"/>
    <col min="2" max="2" width="9.140625" style="2" customWidth="1"/>
    <col min="3" max="3" width="9.8515625" style="2" bestFit="1" customWidth="1"/>
    <col min="4" max="4" width="21.00390625" style="2" customWidth="1"/>
    <col min="5" max="5" width="9.7109375" style="2" bestFit="1" customWidth="1"/>
    <col min="6" max="6" width="17.7109375" style="2" customWidth="1"/>
    <col min="7" max="7" width="0.13671875" style="2" customWidth="1"/>
    <col min="8" max="8" width="2.57421875" style="2" customWidth="1"/>
    <col min="9" max="9" width="13.7109375" style="2" customWidth="1"/>
    <col min="10" max="10" width="11.421875" style="2" customWidth="1"/>
    <col min="11" max="12" width="12.00390625" style="2" customWidth="1"/>
    <col min="13" max="13" width="12.28125" style="2" customWidth="1"/>
    <col min="14" max="14" width="2.57421875" style="2" customWidth="1"/>
    <col min="15" max="15" width="22.00390625" style="3" customWidth="1"/>
    <col min="16" max="16384" width="9.140625" style="2" customWidth="1"/>
  </cols>
  <sheetData>
    <row r="1" spans="1:9" s="24" customFormat="1" ht="22.5" customHeight="1">
      <c r="A1" s="22" t="s">
        <v>100</v>
      </c>
      <c r="B1" s="23"/>
      <c r="C1" s="23"/>
      <c r="D1" s="23"/>
      <c r="E1" s="99"/>
      <c r="I1" s="22" t="s">
        <v>101</v>
      </c>
    </row>
    <row r="2" spans="1:9" s="1" customFormat="1" ht="15" customHeight="1">
      <c r="A2" s="18" t="s">
        <v>116</v>
      </c>
      <c r="B2" s="18"/>
      <c r="I2" s="18" t="s">
        <v>103</v>
      </c>
    </row>
    <row r="3" spans="1:15" ht="11.25" customHeight="1" thickBot="1">
      <c r="A3" s="183" t="s">
        <v>0</v>
      </c>
      <c r="B3" s="183"/>
      <c r="C3" s="183"/>
      <c r="D3" s="183"/>
      <c r="E3" s="183"/>
      <c r="F3" s="183"/>
      <c r="G3" s="183"/>
      <c r="I3" s="183" t="s">
        <v>0</v>
      </c>
      <c r="J3" s="183"/>
      <c r="K3" s="183"/>
      <c r="L3" s="183"/>
      <c r="M3" s="183"/>
      <c r="N3" s="183"/>
      <c r="O3" s="183"/>
    </row>
    <row r="4" spans="1:15" s="41" customFormat="1" ht="11.25" customHeight="1" thickTop="1">
      <c r="A4" s="55"/>
      <c r="B4" s="56" t="s">
        <v>1</v>
      </c>
      <c r="C4" s="56" t="s">
        <v>1</v>
      </c>
      <c r="D4" s="56" t="s">
        <v>87</v>
      </c>
      <c r="E4" s="56" t="s">
        <v>67</v>
      </c>
      <c r="F4" s="56" t="s">
        <v>70</v>
      </c>
      <c r="G4" s="56"/>
      <c r="H4" s="56"/>
      <c r="I4" s="56" t="s">
        <v>82</v>
      </c>
      <c r="J4" s="56" t="s">
        <v>58</v>
      </c>
      <c r="K4" s="56" t="s">
        <v>49</v>
      </c>
      <c r="L4" s="56" t="s">
        <v>50</v>
      </c>
      <c r="M4" s="56" t="s">
        <v>61</v>
      </c>
      <c r="N4" s="56"/>
      <c r="O4" s="50"/>
    </row>
    <row r="5" spans="1:15" s="41" customFormat="1" ht="11.25" customHeight="1">
      <c r="A5" s="55"/>
      <c r="B5" s="56" t="s">
        <v>53</v>
      </c>
      <c r="C5" s="56"/>
      <c r="D5" s="56" t="s">
        <v>88</v>
      </c>
      <c r="E5" s="56" t="s">
        <v>54</v>
      </c>
      <c r="F5" s="56"/>
      <c r="G5" s="56"/>
      <c r="H5" s="56"/>
      <c r="I5" s="56" t="s">
        <v>71</v>
      </c>
      <c r="J5" s="56" t="s">
        <v>69</v>
      </c>
      <c r="K5" s="56"/>
      <c r="L5" s="56" t="s">
        <v>68</v>
      </c>
      <c r="M5" s="56" t="s">
        <v>62</v>
      </c>
      <c r="N5" s="56"/>
      <c r="O5" s="50"/>
    </row>
    <row r="6" spans="1:15" s="41" customFormat="1" ht="11.25" customHeight="1" thickBot="1">
      <c r="A6" s="66"/>
      <c r="B6" s="65"/>
      <c r="C6" s="65"/>
      <c r="D6" s="65" t="s">
        <v>89</v>
      </c>
      <c r="E6" s="65"/>
      <c r="F6" s="65"/>
      <c r="G6" s="67"/>
      <c r="H6" s="56"/>
      <c r="I6" s="65" t="s">
        <v>72</v>
      </c>
      <c r="J6" s="65" t="s">
        <v>60</v>
      </c>
      <c r="K6" s="65"/>
      <c r="L6" s="68" t="s">
        <v>86</v>
      </c>
      <c r="M6" s="65"/>
      <c r="N6" s="65"/>
      <c r="O6" s="44"/>
    </row>
    <row r="7" spans="1:15" s="133" customFormat="1" ht="11.25" customHeight="1" thickTop="1">
      <c r="A7" s="90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O7" s="90" t="s">
        <v>2</v>
      </c>
    </row>
    <row r="8" spans="1:16" s="101" customFormat="1" ht="10.5" customHeight="1">
      <c r="A8" s="85" t="s">
        <v>3</v>
      </c>
      <c r="B8" s="62">
        <v>195.6</v>
      </c>
      <c r="C8" s="62">
        <v>204.21</v>
      </c>
      <c r="D8" s="62">
        <f>133.62+305.76</f>
        <v>439.38</v>
      </c>
      <c r="E8" s="62">
        <v>173.98</v>
      </c>
      <c r="F8" s="62">
        <v>892.1</v>
      </c>
      <c r="G8" s="62"/>
      <c r="H8" s="62"/>
      <c r="I8" s="62">
        <f>34.93+726.28+71.06</f>
        <v>832.27</v>
      </c>
      <c r="J8" s="62">
        <v>17.419</v>
      </c>
      <c r="K8" s="62">
        <v>411.689</v>
      </c>
      <c r="L8" s="62">
        <v>108</v>
      </c>
      <c r="M8" s="62">
        <v>3275</v>
      </c>
      <c r="N8" s="122"/>
      <c r="O8" s="85" t="s">
        <v>3</v>
      </c>
      <c r="P8" s="134"/>
    </row>
    <row r="9" spans="1:15" s="101" customFormat="1" ht="10.5" customHeight="1">
      <c r="A9" s="85" t="s">
        <v>4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/>
      <c r="H9" s="62"/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121"/>
      <c r="O9" s="85" t="s">
        <v>4</v>
      </c>
    </row>
    <row r="10" spans="1:15" s="101" customFormat="1" ht="10.5" customHeight="1">
      <c r="A10" s="85" t="s">
        <v>6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/>
      <c r="H10" s="62"/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121"/>
      <c r="O10" s="85" t="s">
        <v>6</v>
      </c>
    </row>
    <row r="11" spans="1:15" s="101" customFormat="1" ht="10.5" customHeight="1">
      <c r="A11" s="85" t="s">
        <v>7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/>
      <c r="H11" s="62"/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121"/>
      <c r="O11" s="85" t="s">
        <v>7</v>
      </c>
    </row>
    <row r="12" spans="1:15" s="101" customFormat="1" ht="10.5" customHeight="1">
      <c r="A12" s="85" t="s">
        <v>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/>
      <c r="H12" s="62"/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121"/>
      <c r="O12" s="85" t="s">
        <v>8</v>
      </c>
    </row>
    <row r="13" spans="1:15" s="101" customFormat="1" ht="10.5" customHeight="1">
      <c r="A13" s="85" t="s">
        <v>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/>
      <c r="H13" s="62"/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121"/>
      <c r="O13" s="85" t="s">
        <v>96</v>
      </c>
    </row>
    <row r="14" spans="1:15" s="101" customFormat="1" ht="10.5" customHeight="1">
      <c r="A14" s="85" t="s">
        <v>9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/>
      <c r="H14" s="62"/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121"/>
      <c r="O14" s="85" t="s">
        <v>9</v>
      </c>
    </row>
    <row r="15" spans="1:16" s="133" customFormat="1" ht="10.5" customHeight="1">
      <c r="A15" s="86" t="s">
        <v>10</v>
      </c>
      <c r="B15" s="63">
        <v>195.6</v>
      </c>
      <c r="C15" s="63">
        <v>204.21</v>
      </c>
      <c r="D15" s="63">
        <v>439.38</v>
      </c>
      <c r="E15" s="144">
        <v>173.98</v>
      </c>
      <c r="F15" s="63">
        <v>892.1</v>
      </c>
      <c r="G15" s="63"/>
      <c r="H15" s="94"/>
      <c r="I15" s="63">
        <v>832.27</v>
      </c>
      <c r="J15" s="63">
        <v>17.419</v>
      </c>
      <c r="K15" s="63">
        <v>411.689</v>
      </c>
      <c r="L15" s="63">
        <v>108</v>
      </c>
      <c r="M15" s="63">
        <v>3275</v>
      </c>
      <c r="N15" s="135"/>
      <c r="O15" s="86" t="s">
        <v>10</v>
      </c>
      <c r="P15" s="134"/>
    </row>
    <row r="16" spans="1:15" s="133" customFormat="1" ht="10.5" customHeight="1">
      <c r="A16" s="86" t="s">
        <v>97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/>
      <c r="H16" s="94"/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136"/>
      <c r="O16" s="87" t="s">
        <v>97</v>
      </c>
    </row>
    <row r="17" spans="1:16" s="133" customFormat="1" ht="10.5" customHeight="1">
      <c r="A17" s="86" t="s">
        <v>11</v>
      </c>
      <c r="B17" s="63">
        <v>195.6</v>
      </c>
      <c r="C17" s="63">
        <v>204.21</v>
      </c>
      <c r="D17" s="63">
        <v>439.38</v>
      </c>
      <c r="E17" s="63">
        <v>173.98</v>
      </c>
      <c r="F17" s="63">
        <v>892.1</v>
      </c>
      <c r="G17" s="63"/>
      <c r="H17" s="94"/>
      <c r="I17" s="63">
        <v>832.27</v>
      </c>
      <c r="J17" s="63">
        <v>17.419</v>
      </c>
      <c r="K17" s="63">
        <v>411.689</v>
      </c>
      <c r="L17" s="63">
        <v>108</v>
      </c>
      <c r="M17" s="63">
        <v>3275</v>
      </c>
      <c r="N17" s="135"/>
      <c r="O17" s="86" t="s">
        <v>11</v>
      </c>
      <c r="P17" s="134"/>
    </row>
    <row r="18" spans="1:16" s="101" customFormat="1" ht="10.5" customHeight="1">
      <c r="A18" s="88" t="s">
        <v>12</v>
      </c>
      <c r="B18" s="64">
        <v>0</v>
      </c>
      <c r="C18" s="64">
        <v>0</v>
      </c>
      <c r="D18" s="64">
        <v>367.5</v>
      </c>
      <c r="E18" s="64">
        <v>120.55</v>
      </c>
      <c r="F18" s="64">
        <v>878.52</v>
      </c>
      <c r="G18" s="64"/>
      <c r="H18" s="62"/>
      <c r="I18" s="64">
        <v>706.3</v>
      </c>
      <c r="J18" s="64">
        <v>0</v>
      </c>
      <c r="K18" s="64">
        <v>411.689</v>
      </c>
      <c r="L18" s="64">
        <v>108</v>
      </c>
      <c r="M18" s="64">
        <v>2593</v>
      </c>
      <c r="N18" s="137"/>
      <c r="O18" s="88" t="s">
        <v>12</v>
      </c>
      <c r="P18" s="134"/>
    </row>
    <row r="19" spans="1:16" s="101" customFormat="1" ht="10.5" customHeight="1">
      <c r="A19" s="85" t="s">
        <v>13</v>
      </c>
      <c r="B19" s="62">
        <v>0</v>
      </c>
      <c r="C19" s="62">
        <v>0</v>
      </c>
      <c r="D19" s="62">
        <v>367.5</v>
      </c>
      <c r="E19" s="62">
        <v>120.55</v>
      </c>
      <c r="F19" s="62">
        <v>878.52</v>
      </c>
      <c r="G19" s="62"/>
      <c r="H19" s="62"/>
      <c r="I19" s="62">
        <v>706.3</v>
      </c>
      <c r="J19" s="62">
        <v>0</v>
      </c>
      <c r="K19" s="62">
        <v>411.689</v>
      </c>
      <c r="L19" s="62">
        <v>108</v>
      </c>
      <c r="M19" s="62">
        <v>2593</v>
      </c>
      <c r="N19" s="122"/>
      <c r="O19" s="85" t="s">
        <v>13</v>
      </c>
      <c r="P19" s="134"/>
    </row>
    <row r="20" spans="1:16" s="101" customFormat="1" ht="10.5" customHeight="1">
      <c r="A20" s="85" t="s">
        <v>14</v>
      </c>
      <c r="B20" s="62">
        <v>0</v>
      </c>
      <c r="C20" s="62">
        <v>0</v>
      </c>
      <c r="D20" s="62">
        <v>185</v>
      </c>
      <c r="E20" s="62">
        <v>0</v>
      </c>
      <c r="F20" s="62">
        <v>0</v>
      </c>
      <c r="G20" s="62"/>
      <c r="H20" s="62"/>
      <c r="I20" s="62">
        <v>90</v>
      </c>
      <c r="J20" s="62">
        <v>0</v>
      </c>
      <c r="K20" s="62">
        <v>337.708</v>
      </c>
      <c r="L20" s="62">
        <v>0</v>
      </c>
      <c r="M20" s="62">
        <v>612.7080000000001</v>
      </c>
      <c r="N20" s="121"/>
      <c r="O20" s="85" t="s">
        <v>14</v>
      </c>
      <c r="P20" s="134"/>
    </row>
    <row r="21" spans="1:16" s="101" customFormat="1" ht="10.5" customHeight="1">
      <c r="A21" s="85" t="s">
        <v>15</v>
      </c>
      <c r="B21" s="62">
        <v>0</v>
      </c>
      <c r="C21" s="62">
        <v>0</v>
      </c>
      <c r="D21" s="62">
        <v>182.52</v>
      </c>
      <c r="E21" s="62">
        <v>120.55</v>
      </c>
      <c r="F21" s="62">
        <v>878.52</v>
      </c>
      <c r="G21" s="62"/>
      <c r="H21" s="62"/>
      <c r="I21" s="62">
        <v>616.3</v>
      </c>
      <c r="J21" s="62">
        <v>0</v>
      </c>
      <c r="K21" s="62">
        <v>73.981</v>
      </c>
      <c r="L21" s="62">
        <v>108</v>
      </c>
      <c r="M21" s="62">
        <v>1981</v>
      </c>
      <c r="N21" s="122"/>
      <c r="O21" s="85" t="s">
        <v>15</v>
      </c>
      <c r="P21" s="134"/>
    </row>
    <row r="22" spans="1:16" s="101" customFormat="1" ht="10.5" customHeight="1">
      <c r="A22" s="85" t="s">
        <v>74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/>
      <c r="H22" s="62"/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122"/>
      <c r="O22" s="85" t="s">
        <v>74</v>
      </c>
      <c r="P22" s="134"/>
    </row>
    <row r="23" spans="1:15" s="101" customFormat="1" ht="10.5" customHeight="1">
      <c r="A23" s="85" t="s">
        <v>16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/>
      <c r="H23" s="62"/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121"/>
      <c r="O23" s="85" t="s">
        <v>16</v>
      </c>
    </row>
    <row r="24" spans="1:15" s="101" customFormat="1" ht="10.5" customHeight="1">
      <c r="A24" s="85" t="s">
        <v>17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/>
      <c r="H24" s="62"/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121"/>
      <c r="O24" s="85" t="s">
        <v>17</v>
      </c>
    </row>
    <row r="25" spans="1:15" s="101" customFormat="1" ht="10.5" customHeight="1">
      <c r="A25" s="85" t="s">
        <v>18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/>
      <c r="H25" s="62"/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121"/>
      <c r="O25" s="85" t="s">
        <v>18</v>
      </c>
    </row>
    <row r="26" spans="1:15" s="101" customFormat="1" ht="10.5" customHeight="1">
      <c r="A26" s="85" t="s">
        <v>19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/>
      <c r="H26" s="62"/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121"/>
      <c r="O26" s="85" t="s">
        <v>19</v>
      </c>
    </row>
    <row r="27" spans="1:15" s="101" customFormat="1" ht="10.5" customHeight="1">
      <c r="A27" s="85" t="s">
        <v>20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/>
      <c r="H27" s="62"/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138"/>
      <c r="O27" s="89" t="s">
        <v>20</v>
      </c>
    </row>
    <row r="28" spans="1:15" s="133" customFormat="1" ht="11.25" customHeight="1">
      <c r="A28" s="139" t="s">
        <v>21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/>
      <c r="H28" s="94"/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120"/>
      <c r="O28" s="90" t="s">
        <v>21</v>
      </c>
    </row>
    <row r="29" spans="1:15" s="101" customFormat="1" ht="10.5" customHeight="1">
      <c r="A29" s="85" t="s">
        <v>13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/>
      <c r="H29" s="62"/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121"/>
      <c r="O29" s="85" t="s">
        <v>13</v>
      </c>
    </row>
    <row r="30" spans="1:15" s="101" customFormat="1" ht="10.5" customHeight="1">
      <c r="A30" s="85" t="s">
        <v>22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/>
      <c r="H30" s="62"/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121"/>
      <c r="O30" s="85" t="s">
        <v>22</v>
      </c>
    </row>
    <row r="31" spans="1:15" s="101" customFormat="1" ht="10.5" customHeight="1">
      <c r="A31" s="85" t="s">
        <v>16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/>
      <c r="H31" s="62"/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121"/>
      <c r="O31" s="85" t="s">
        <v>16</v>
      </c>
    </row>
    <row r="32" spans="1:15" s="101" customFormat="1" ht="10.5" customHeight="1">
      <c r="A32" s="85" t="s">
        <v>23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/>
      <c r="H32" s="62"/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121"/>
      <c r="O32" s="85" t="s">
        <v>23</v>
      </c>
    </row>
    <row r="33" spans="1:15" s="101" customFormat="1" ht="10.5" customHeight="1">
      <c r="A33" s="85" t="s">
        <v>17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/>
      <c r="H33" s="62"/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121"/>
      <c r="O33" s="85" t="s">
        <v>17</v>
      </c>
    </row>
    <row r="34" spans="1:15" s="101" customFormat="1" ht="10.5" customHeight="1">
      <c r="A34" s="85" t="s">
        <v>18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/>
      <c r="H34" s="62"/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121"/>
      <c r="O34" s="85" t="s">
        <v>18</v>
      </c>
    </row>
    <row r="35" spans="1:15" s="101" customFormat="1" ht="10.5" customHeight="1">
      <c r="A35" s="85" t="s">
        <v>19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/>
      <c r="H35" s="62"/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121"/>
      <c r="O35" s="85" t="s">
        <v>19</v>
      </c>
    </row>
    <row r="36" spans="1:15" s="101" customFormat="1" ht="10.5" customHeight="1">
      <c r="A36" s="85" t="s">
        <v>24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/>
      <c r="H36" s="62"/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121"/>
      <c r="O36" s="85" t="s">
        <v>24</v>
      </c>
    </row>
    <row r="37" spans="1:15" s="101" customFormat="1" ht="10.5" customHeight="1">
      <c r="A37" s="85" t="s">
        <v>20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/>
      <c r="H37" s="62"/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121"/>
      <c r="O37" s="85" t="s">
        <v>20</v>
      </c>
    </row>
    <row r="38" spans="1:15" s="101" customFormat="1" ht="10.5" customHeight="1">
      <c r="A38" s="88" t="s">
        <v>25</v>
      </c>
      <c r="B38" s="64">
        <v>0</v>
      </c>
      <c r="C38" s="64">
        <v>0</v>
      </c>
      <c r="D38" s="64">
        <v>0</v>
      </c>
      <c r="E38" s="64">
        <v>0</v>
      </c>
      <c r="F38" s="64">
        <v>0</v>
      </c>
      <c r="G38" s="64"/>
      <c r="H38" s="62"/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121"/>
      <c r="O38" s="88" t="s">
        <v>25</v>
      </c>
    </row>
    <row r="39" spans="1:16" s="133" customFormat="1" ht="11.25" customHeight="1">
      <c r="A39" s="86" t="s">
        <v>26</v>
      </c>
      <c r="B39" s="63">
        <v>195.6</v>
      </c>
      <c r="C39" s="63">
        <v>204.21</v>
      </c>
      <c r="D39" s="63">
        <v>71.86</v>
      </c>
      <c r="E39" s="63">
        <v>53.43</v>
      </c>
      <c r="F39" s="63">
        <v>13.58</v>
      </c>
      <c r="G39" s="63"/>
      <c r="H39" s="94"/>
      <c r="I39" s="63">
        <v>125.97</v>
      </c>
      <c r="J39" s="63">
        <v>17.119000000000003</v>
      </c>
      <c r="K39" s="63">
        <v>0</v>
      </c>
      <c r="L39" s="63">
        <v>0</v>
      </c>
      <c r="M39" s="63">
        <v>682</v>
      </c>
      <c r="N39" s="140"/>
      <c r="O39" s="86" t="s">
        <v>26</v>
      </c>
      <c r="P39" s="134"/>
    </row>
    <row r="40" spans="1:16" s="101" customFormat="1" ht="11.25" customHeight="1">
      <c r="A40" s="88" t="s">
        <v>27</v>
      </c>
      <c r="B40" s="64">
        <v>195.6</v>
      </c>
      <c r="C40" s="64">
        <v>0</v>
      </c>
      <c r="D40" s="64">
        <v>0</v>
      </c>
      <c r="E40" s="64">
        <v>0</v>
      </c>
      <c r="F40" s="64">
        <v>13.58</v>
      </c>
      <c r="G40" s="64"/>
      <c r="H40" s="62"/>
      <c r="I40" s="64">
        <v>40.85</v>
      </c>
      <c r="J40" s="64">
        <v>0</v>
      </c>
      <c r="K40" s="64">
        <v>0</v>
      </c>
      <c r="L40" s="64">
        <v>0</v>
      </c>
      <c r="M40" s="64">
        <v>250</v>
      </c>
      <c r="N40" s="123"/>
      <c r="O40" s="88" t="s">
        <v>27</v>
      </c>
      <c r="P40" s="134"/>
    </row>
    <row r="41" spans="1:16" s="101" customFormat="1" ht="10.5" customHeight="1">
      <c r="A41" s="85" t="s">
        <v>28</v>
      </c>
      <c r="B41" s="62">
        <v>195.6</v>
      </c>
      <c r="C41" s="62">
        <v>0</v>
      </c>
      <c r="D41" s="62">
        <v>0</v>
      </c>
      <c r="E41" s="62">
        <v>0</v>
      </c>
      <c r="F41" s="62">
        <v>13.58</v>
      </c>
      <c r="G41" s="62"/>
      <c r="H41" s="62"/>
      <c r="I41" s="62">
        <v>40.85</v>
      </c>
      <c r="J41" s="62">
        <v>0</v>
      </c>
      <c r="K41" s="62">
        <v>0</v>
      </c>
      <c r="L41" s="62">
        <v>0</v>
      </c>
      <c r="M41" s="62">
        <v>250</v>
      </c>
      <c r="N41" s="121"/>
      <c r="O41" s="85" t="s">
        <v>28</v>
      </c>
      <c r="P41" s="134"/>
    </row>
    <row r="42" spans="1:15" s="101" customFormat="1" ht="10.5" customHeight="1">
      <c r="A42" s="85" t="s">
        <v>29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/>
      <c r="H42" s="62"/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121"/>
      <c r="O42" s="85" t="s">
        <v>29</v>
      </c>
    </row>
    <row r="43" spans="1:15" s="101" customFormat="1" ht="10.5" customHeight="1">
      <c r="A43" s="85" t="s">
        <v>30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/>
      <c r="H43" s="62"/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121"/>
      <c r="O43" s="85" t="s">
        <v>30</v>
      </c>
    </row>
    <row r="44" spans="1:15" s="101" customFormat="1" ht="10.5" customHeight="1">
      <c r="A44" s="85" t="s">
        <v>31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/>
      <c r="H44" s="62"/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121"/>
      <c r="O44" s="85" t="s">
        <v>31</v>
      </c>
    </row>
    <row r="45" spans="1:15" s="101" customFormat="1" ht="10.5" customHeight="1">
      <c r="A45" s="85" t="s">
        <v>32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/>
      <c r="H45" s="62"/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121"/>
      <c r="O45" s="85" t="s">
        <v>32</v>
      </c>
    </row>
    <row r="46" spans="1:15" s="101" customFormat="1" ht="10.5" customHeight="1">
      <c r="A46" s="85" t="s">
        <v>78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/>
      <c r="H46" s="62"/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121"/>
      <c r="O46" s="85" t="s">
        <v>78</v>
      </c>
    </row>
    <row r="47" spans="1:15" s="101" customFormat="1" ht="10.5" customHeight="1">
      <c r="A47" s="85" t="s">
        <v>79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/>
      <c r="H47" s="62"/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121"/>
      <c r="O47" s="85" t="s">
        <v>79</v>
      </c>
    </row>
    <row r="48" spans="1:15" s="101" customFormat="1" ht="10.5" customHeight="1">
      <c r="A48" s="85" t="s">
        <v>33</v>
      </c>
      <c r="B48" s="62">
        <v>0</v>
      </c>
      <c r="C48" s="62">
        <v>0</v>
      </c>
      <c r="D48" s="62">
        <v>0</v>
      </c>
      <c r="E48" s="62">
        <v>0</v>
      </c>
      <c r="F48" s="62">
        <v>0</v>
      </c>
      <c r="G48" s="62"/>
      <c r="H48" s="62"/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121"/>
      <c r="O48" s="85" t="s">
        <v>33</v>
      </c>
    </row>
    <row r="49" spans="1:15" s="101" customFormat="1" ht="10.5" customHeight="1">
      <c r="A49" s="85" t="s">
        <v>80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/>
      <c r="H49" s="62"/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121"/>
      <c r="O49" s="85" t="s">
        <v>80</v>
      </c>
    </row>
    <row r="50" spans="1:15" s="101" customFormat="1" ht="10.5" customHeight="1">
      <c r="A50" s="85" t="s">
        <v>34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/>
      <c r="H50" s="62"/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121"/>
      <c r="O50" s="85" t="s">
        <v>34</v>
      </c>
    </row>
    <row r="51" spans="1:15" s="101" customFormat="1" ht="10.5" customHeight="1">
      <c r="A51" s="85" t="s">
        <v>81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/>
      <c r="H51" s="62"/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121"/>
      <c r="O51" s="85" t="s">
        <v>81</v>
      </c>
    </row>
    <row r="52" spans="1:15" s="101" customFormat="1" ht="10.5" customHeight="1">
      <c r="A52" s="85" t="s">
        <v>35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/>
      <c r="H52" s="62"/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121"/>
      <c r="O52" s="85" t="s">
        <v>35</v>
      </c>
    </row>
    <row r="53" spans="1:15" s="101" customFormat="1" ht="10.5" customHeight="1">
      <c r="A53" s="85" t="s">
        <v>36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/>
      <c r="H53" s="62"/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121"/>
      <c r="O53" s="85" t="s">
        <v>36</v>
      </c>
    </row>
    <row r="54" spans="1:15" s="101" customFormat="1" ht="10.5" customHeight="1">
      <c r="A54" s="88" t="s">
        <v>37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/>
      <c r="H54" s="62"/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121"/>
      <c r="O54" s="88" t="s">
        <v>37</v>
      </c>
    </row>
    <row r="55" spans="1:15" s="101" customFormat="1" ht="10.5" customHeight="1">
      <c r="A55" s="85" t="s">
        <v>38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/>
      <c r="H55" s="62"/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121"/>
      <c r="O55" s="85" t="s">
        <v>38</v>
      </c>
    </row>
    <row r="56" spans="1:15" s="101" customFormat="1" ht="10.5" customHeight="1">
      <c r="A56" s="85" t="s">
        <v>39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/>
      <c r="H56" s="62"/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121"/>
      <c r="O56" s="85" t="s">
        <v>39</v>
      </c>
    </row>
    <row r="57" spans="1:15" s="101" customFormat="1" ht="10.5" customHeight="1">
      <c r="A57" s="85" t="s">
        <v>40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/>
      <c r="H57" s="62"/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121"/>
      <c r="O57" s="85" t="s">
        <v>40</v>
      </c>
    </row>
    <row r="58" spans="1:15" s="101" customFormat="1" ht="10.5" customHeight="1">
      <c r="A58" s="85" t="s">
        <v>41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/>
      <c r="H58" s="62"/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121"/>
      <c r="O58" s="85" t="s">
        <v>41</v>
      </c>
    </row>
    <row r="59" spans="1:15" s="101" customFormat="1" ht="10.5" customHeight="1">
      <c r="A59" s="85" t="s">
        <v>42</v>
      </c>
      <c r="B59" s="62">
        <v>0</v>
      </c>
      <c r="C59" s="62">
        <v>0</v>
      </c>
      <c r="D59" s="62">
        <v>0</v>
      </c>
      <c r="E59" s="62">
        <v>0</v>
      </c>
      <c r="F59" s="62">
        <v>0</v>
      </c>
      <c r="G59" s="62"/>
      <c r="H59" s="62"/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121"/>
      <c r="O59" s="85" t="s">
        <v>42</v>
      </c>
    </row>
    <row r="60" spans="1:16" s="101" customFormat="1" ht="10.5" customHeight="1">
      <c r="A60" s="88" t="s">
        <v>20</v>
      </c>
      <c r="B60" s="64">
        <v>0</v>
      </c>
      <c r="C60" s="64">
        <v>204.21</v>
      </c>
      <c r="D60" s="64">
        <v>71.86</v>
      </c>
      <c r="E60" s="64">
        <v>53.43</v>
      </c>
      <c r="F60" s="64">
        <v>0</v>
      </c>
      <c r="G60" s="64"/>
      <c r="H60" s="62"/>
      <c r="I60" s="64">
        <v>85.12</v>
      </c>
      <c r="J60" s="64">
        <v>17.119000000000003</v>
      </c>
      <c r="K60" s="64">
        <v>0</v>
      </c>
      <c r="L60" s="64">
        <v>0</v>
      </c>
      <c r="M60" s="64">
        <v>432</v>
      </c>
      <c r="N60" s="123"/>
      <c r="O60" s="88" t="s">
        <v>20</v>
      </c>
      <c r="P60" s="134"/>
    </row>
    <row r="61" spans="1:16" s="101" customFormat="1" ht="10.5" customHeight="1">
      <c r="A61" s="85" t="s">
        <v>43</v>
      </c>
      <c r="B61" s="62">
        <v>0</v>
      </c>
      <c r="C61" s="62">
        <v>204.21</v>
      </c>
      <c r="D61" s="62">
        <v>0</v>
      </c>
      <c r="E61" s="62">
        <v>0</v>
      </c>
      <c r="F61" s="62">
        <v>0</v>
      </c>
      <c r="G61" s="62"/>
      <c r="H61" s="62"/>
      <c r="I61" s="62">
        <v>22.8</v>
      </c>
      <c r="J61" s="62">
        <v>17.119000000000003</v>
      </c>
      <c r="K61" s="62">
        <v>0</v>
      </c>
      <c r="L61" s="62">
        <v>0</v>
      </c>
      <c r="M61" s="62">
        <v>243</v>
      </c>
      <c r="N61" s="121"/>
      <c r="O61" s="85" t="s">
        <v>43</v>
      </c>
      <c r="P61" s="134"/>
    </row>
    <row r="62" spans="1:16" s="101" customFormat="1" ht="10.5" customHeight="1">
      <c r="A62" s="85" t="s">
        <v>44</v>
      </c>
      <c r="B62" s="62">
        <v>0</v>
      </c>
      <c r="C62" s="62">
        <v>0</v>
      </c>
      <c r="D62" s="62">
        <v>0</v>
      </c>
      <c r="E62" s="62">
        <v>53.43</v>
      </c>
      <c r="F62" s="62">
        <v>0</v>
      </c>
      <c r="G62" s="62"/>
      <c r="H62" s="62"/>
      <c r="I62" s="62">
        <v>43</v>
      </c>
      <c r="J62" s="62">
        <v>0</v>
      </c>
      <c r="K62" s="62">
        <v>0</v>
      </c>
      <c r="L62" s="62">
        <v>0</v>
      </c>
      <c r="M62" s="62">
        <v>97</v>
      </c>
      <c r="N62" s="121"/>
      <c r="O62" s="85" t="s">
        <v>44</v>
      </c>
      <c r="P62" s="134"/>
    </row>
    <row r="63" spans="1:16" s="101" customFormat="1" ht="10.5" customHeight="1">
      <c r="A63" s="85" t="s">
        <v>45</v>
      </c>
      <c r="B63" s="62">
        <v>0</v>
      </c>
      <c r="C63" s="62">
        <v>0</v>
      </c>
      <c r="D63" s="62">
        <v>0</v>
      </c>
      <c r="E63" s="62">
        <v>0</v>
      </c>
      <c r="F63" s="62">
        <v>0</v>
      </c>
      <c r="G63" s="62"/>
      <c r="H63" s="62"/>
      <c r="I63" s="62">
        <v>10</v>
      </c>
      <c r="J63" s="62">
        <v>0</v>
      </c>
      <c r="K63" s="62">
        <v>0</v>
      </c>
      <c r="L63" s="62">
        <v>0</v>
      </c>
      <c r="M63" s="62">
        <v>10</v>
      </c>
      <c r="N63" s="121"/>
      <c r="O63" s="85" t="s">
        <v>45</v>
      </c>
      <c r="P63" s="134"/>
    </row>
    <row r="64" spans="1:16" s="101" customFormat="1" ht="10.5" customHeight="1">
      <c r="A64" s="85" t="s">
        <v>46</v>
      </c>
      <c r="B64" s="62">
        <v>0</v>
      </c>
      <c r="C64" s="62">
        <v>0</v>
      </c>
      <c r="D64" s="62">
        <v>71.86</v>
      </c>
      <c r="E64" s="62">
        <v>0</v>
      </c>
      <c r="F64" s="62">
        <v>0</v>
      </c>
      <c r="G64" s="62"/>
      <c r="H64" s="62"/>
      <c r="I64" s="62">
        <v>0</v>
      </c>
      <c r="J64" s="62">
        <v>0</v>
      </c>
      <c r="K64" s="62">
        <v>0</v>
      </c>
      <c r="L64" s="62">
        <v>0</v>
      </c>
      <c r="M64" s="62">
        <v>72</v>
      </c>
      <c r="N64" s="121"/>
      <c r="O64" s="85" t="s">
        <v>46</v>
      </c>
      <c r="P64" s="134"/>
    </row>
    <row r="65" spans="1:16" s="101" customFormat="1" ht="11.25" customHeight="1">
      <c r="A65" s="85" t="s">
        <v>47</v>
      </c>
      <c r="B65" s="62">
        <v>0</v>
      </c>
      <c r="C65" s="62">
        <v>0</v>
      </c>
      <c r="D65" s="62">
        <v>0</v>
      </c>
      <c r="E65" s="62">
        <v>0</v>
      </c>
      <c r="F65" s="62">
        <v>0</v>
      </c>
      <c r="G65" s="62"/>
      <c r="H65" s="62"/>
      <c r="I65" s="62">
        <v>9</v>
      </c>
      <c r="J65" s="62">
        <v>0</v>
      </c>
      <c r="K65" s="62">
        <v>0</v>
      </c>
      <c r="L65" s="62">
        <v>0</v>
      </c>
      <c r="M65" s="62">
        <v>9</v>
      </c>
      <c r="N65" s="121"/>
      <c r="O65" s="85" t="s">
        <v>47</v>
      </c>
      <c r="P65" s="134"/>
    </row>
    <row r="66" spans="1:15" s="133" customFormat="1" ht="11.25" customHeight="1" thickBot="1">
      <c r="A66" s="141" t="s">
        <v>48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60"/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124"/>
      <c r="O66" s="91" t="s">
        <v>48</v>
      </c>
    </row>
    <row r="67" ht="2.25" customHeight="1" thickTop="1">
      <c r="A67" s="3"/>
    </row>
    <row r="68" spans="1:10" ht="10.5" customHeight="1">
      <c r="A68" s="20" t="s">
        <v>85</v>
      </c>
      <c r="B68" s="19"/>
      <c r="D68" s="20" t="s">
        <v>77</v>
      </c>
      <c r="J68" s="4"/>
    </row>
    <row r="69" spans="1:4" ht="10.5" customHeight="1">
      <c r="A69" s="20" t="s">
        <v>52</v>
      </c>
      <c r="B69" s="19"/>
      <c r="D69" s="20" t="s">
        <v>115</v>
      </c>
    </row>
    <row r="70" spans="1:2" ht="10.5" customHeight="1">
      <c r="A70" s="20" t="s">
        <v>102</v>
      </c>
      <c r="B70" s="19"/>
    </row>
    <row r="71" ht="10.5" customHeight="1"/>
    <row r="72" ht="10.5" customHeight="1"/>
  </sheetData>
  <sheetProtection/>
  <mergeCells count="2">
    <mergeCell ref="A3:G3"/>
    <mergeCell ref="I3:O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portrait" paperSize="9" scale="94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70"/>
  <sheetViews>
    <sheetView zoomScalePageLayoutView="0" workbookViewId="0" topLeftCell="A43">
      <selection activeCell="J1" sqref="J1"/>
    </sheetView>
  </sheetViews>
  <sheetFormatPr defaultColWidth="9.140625" defaultRowHeight="12.75"/>
  <cols>
    <col min="1" max="1" width="19.57421875" style="2" customWidth="1"/>
    <col min="2" max="3" width="9.140625" style="2" customWidth="1"/>
    <col min="4" max="4" width="21.00390625" style="2" customWidth="1"/>
    <col min="5" max="5" width="9.140625" style="2" customWidth="1"/>
    <col min="6" max="6" width="17.7109375" style="2" customWidth="1"/>
    <col min="7" max="7" width="0.13671875" style="2" customWidth="1"/>
    <col min="8" max="8" width="2.57421875" style="2" customWidth="1"/>
    <col min="9" max="9" width="13.7109375" style="2" customWidth="1"/>
    <col min="10" max="10" width="11.421875" style="2" customWidth="1"/>
    <col min="11" max="12" width="12.00390625" style="2" customWidth="1"/>
    <col min="13" max="13" width="12.28125" style="2" customWidth="1"/>
    <col min="14" max="14" width="2.57421875" style="2" customWidth="1"/>
    <col min="15" max="15" width="22.00390625" style="3" customWidth="1"/>
    <col min="16" max="16384" width="9.140625" style="2" customWidth="1"/>
  </cols>
  <sheetData>
    <row r="1" spans="1:9" s="24" customFormat="1" ht="22.5" customHeight="1">
      <c r="A1" s="22" t="s">
        <v>94</v>
      </c>
      <c r="B1" s="23"/>
      <c r="C1" s="23"/>
      <c r="D1" s="23"/>
      <c r="I1" s="22" t="s">
        <v>95</v>
      </c>
    </row>
    <row r="2" spans="1:9" s="1" customFormat="1" ht="15" customHeight="1">
      <c r="A2" s="18" t="s">
        <v>116</v>
      </c>
      <c r="B2" s="18"/>
      <c r="I2" s="18" t="s">
        <v>103</v>
      </c>
    </row>
    <row r="3" spans="1:15" ht="11.25" customHeight="1" thickBot="1">
      <c r="A3" s="183" t="s">
        <v>0</v>
      </c>
      <c r="B3" s="183"/>
      <c r="C3" s="183"/>
      <c r="D3" s="183"/>
      <c r="E3" s="183"/>
      <c r="F3" s="183"/>
      <c r="G3" s="183"/>
      <c r="I3" s="183" t="s">
        <v>0</v>
      </c>
      <c r="J3" s="183"/>
      <c r="K3" s="183"/>
      <c r="L3" s="183"/>
      <c r="M3" s="183"/>
      <c r="N3" s="183"/>
      <c r="O3" s="183"/>
    </row>
    <row r="4" spans="1:15" s="41" customFormat="1" ht="11.25" customHeight="1" thickTop="1">
      <c r="A4" s="55"/>
      <c r="B4" s="56" t="s">
        <v>1</v>
      </c>
      <c r="C4" s="56" t="s">
        <v>1</v>
      </c>
      <c r="D4" s="56" t="s">
        <v>87</v>
      </c>
      <c r="E4" s="56" t="s">
        <v>67</v>
      </c>
      <c r="F4" s="56" t="s">
        <v>70</v>
      </c>
      <c r="G4" s="56"/>
      <c r="H4" s="56"/>
      <c r="I4" s="56" t="s">
        <v>82</v>
      </c>
      <c r="J4" s="56" t="s">
        <v>58</v>
      </c>
      <c r="K4" s="56" t="s">
        <v>49</v>
      </c>
      <c r="L4" s="56" t="s">
        <v>50</v>
      </c>
      <c r="M4" s="56" t="s">
        <v>61</v>
      </c>
      <c r="N4" s="56"/>
      <c r="O4" s="50"/>
    </row>
    <row r="5" spans="1:15" s="41" customFormat="1" ht="11.25" customHeight="1">
      <c r="A5" s="55"/>
      <c r="B5" s="56" t="s">
        <v>53</v>
      </c>
      <c r="C5" s="56"/>
      <c r="D5" s="56" t="s">
        <v>88</v>
      </c>
      <c r="E5" s="56" t="s">
        <v>54</v>
      </c>
      <c r="F5" s="56"/>
      <c r="G5" s="56"/>
      <c r="H5" s="56"/>
      <c r="I5" s="56" t="s">
        <v>71</v>
      </c>
      <c r="J5" s="56" t="s">
        <v>69</v>
      </c>
      <c r="K5" s="56"/>
      <c r="L5" s="56" t="s">
        <v>68</v>
      </c>
      <c r="M5" s="56" t="s">
        <v>62</v>
      </c>
      <c r="N5" s="56"/>
      <c r="O5" s="50"/>
    </row>
    <row r="6" spans="1:15" s="41" customFormat="1" ht="11.25" customHeight="1" thickBot="1">
      <c r="A6" s="66"/>
      <c r="B6" s="65"/>
      <c r="C6" s="65"/>
      <c r="D6" s="65" t="s">
        <v>89</v>
      </c>
      <c r="E6" s="65"/>
      <c r="F6" s="65"/>
      <c r="G6" s="67"/>
      <c r="H6" s="56"/>
      <c r="I6" s="65" t="s">
        <v>72</v>
      </c>
      <c r="J6" s="65" t="s">
        <v>60</v>
      </c>
      <c r="K6" s="65"/>
      <c r="L6" s="68" t="s">
        <v>86</v>
      </c>
      <c r="M6" s="65"/>
      <c r="N6" s="65"/>
      <c r="O6" s="44"/>
    </row>
    <row r="7" spans="1:15" s="41" customFormat="1" ht="11.25" customHeight="1" thickTop="1">
      <c r="A7" s="50" t="s">
        <v>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O7" s="50" t="s">
        <v>2</v>
      </c>
    </row>
    <row r="8" spans="1:16" ht="10.5" customHeight="1">
      <c r="A8" s="19" t="s">
        <v>3</v>
      </c>
      <c r="B8" s="62">
        <v>195.6</v>
      </c>
      <c r="C8" s="62">
        <v>204.21</v>
      </c>
      <c r="D8" s="62">
        <f>147.62+206.4</f>
        <v>354.02</v>
      </c>
      <c r="E8" s="62">
        <v>168.38</v>
      </c>
      <c r="F8" s="62">
        <v>835.82</v>
      </c>
      <c r="G8" s="69"/>
      <c r="H8" s="69"/>
      <c r="I8" s="62">
        <f>661.19+71.06+27.97</f>
        <v>760.22</v>
      </c>
      <c r="J8" s="62">
        <f>13.55+0.82</f>
        <v>14.370000000000001</v>
      </c>
      <c r="K8" s="62">
        <f>276.487+72.243</f>
        <v>348.73</v>
      </c>
      <c r="L8" s="62">
        <v>82.96</v>
      </c>
      <c r="M8" s="62">
        <v>2965</v>
      </c>
      <c r="N8" s="7"/>
      <c r="O8" s="19" t="s">
        <v>3</v>
      </c>
      <c r="P8" s="61"/>
    </row>
    <row r="9" spans="1:15" ht="10.5" customHeight="1">
      <c r="A9" s="19" t="s">
        <v>4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9"/>
      <c r="H9" s="69"/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"/>
      <c r="O9" s="19" t="s">
        <v>4</v>
      </c>
    </row>
    <row r="10" spans="1:15" ht="10.5" customHeight="1">
      <c r="A10" s="19" t="s">
        <v>6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9"/>
      <c r="H10" s="69"/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"/>
      <c r="O10" s="19" t="s">
        <v>6</v>
      </c>
    </row>
    <row r="11" spans="1:15" ht="10.5" customHeight="1">
      <c r="A11" s="19" t="s">
        <v>7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9"/>
      <c r="H11" s="69"/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"/>
      <c r="O11" s="19" t="s">
        <v>7</v>
      </c>
    </row>
    <row r="12" spans="1:15" ht="10.5" customHeight="1">
      <c r="A12" s="19" t="s">
        <v>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9"/>
      <c r="H12" s="69"/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"/>
      <c r="O12" s="19" t="s">
        <v>8</v>
      </c>
    </row>
    <row r="13" spans="1:15" ht="10.5" customHeight="1">
      <c r="A13" s="19" t="s">
        <v>66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9"/>
      <c r="H13" s="69"/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"/>
      <c r="O13" s="19" t="s">
        <v>66</v>
      </c>
    </row>
    <row r="14" spans="1:15" ht="10.5" customHeight="1">
      <c r="A14" s="19" t="s">
        <v>9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9"/>
      <c r="H14" s="69"/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"/>
      <c r="O14" s="19" t="s">
        <v>9</v>
      </c>
    </row>
    <row r="15" spans="1:16" s="41" customFormat="1" ht="10.5" customHeight="1">
      <c r="A15" s="39" t="s">
        <v>10</v>
      </c>
      <c r="B15" s="63">
        <v>195.6</v>
      </c>
      <c r="C15" s="63">
        <v>204.21</v>
      </c>
      <c r="D15" s="63">
        <v>354.02</v>
      </c>
      <c r="E15" s="63">
        <v>168.38</v>
      </c>
      <c r="F15" s="63">
        <v>835.82</v>
      </c>
      <c r="G15" s="72"/>
      <c r="H15" s="72"/>
      <c r="I15" s="63">
        <v>760.22</v>
      </c>
      <c r="J15" s="63">
        <v>14.37</v>
      </c>
      <c r="K15" s="63">
        <v>348.73</v>
      </c>
      <c r="L15" s="63">
        <v>82.96</v>
      </c>
      <c r="M15" s="63">
        <v>2965</v>
      </c>
      <c r="N15" s="40"/>
      <c r="O15" s="39" t="s">
        <v>10</v>
      </c>
      <c r="P15" s="61"/>
    </row>
    <row r="16" spans="1:15" s="41" customFormat="1" ht="10.5" customHeight="1">
      <c r="A16" s="39" t="s">
        <v>63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75"/>
      <c r="H16" s="73"/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48"/>
      <c r="O16" s="49" t="s">
        <v>63</v>
      </c>
    </row>
    <row r="17" spans="1:16" s="41" customFormat="1" ht="10.5" customHeight="1">
      <c r="A17" s="39" t="s">
        <v>11</v>
      </c>
      <c r="B17" s="63">
        <v>195.6</v>
      </c>
      <c r="C17" s="63">
        <v>204.21</v>
      </c>
      <c r="D17" s="63">
        <v>354.02</v>
      </c>
      <c r="E17" s="63">
        <v>168.38</v>
      </c>
      <c r="F17" s="63">
        <v>835.82</v>
      </c>
      <c r="G17" s="72"/>
      <c r="H17" s="72"/>
      <c r="I17" s="63">
        <v>760.22</v>
      </c>
      <c r="J17" s="63">
        <v>14.37</v>
      </c>
      <c r="K17" s="63">
        <v>348.73</v>
      </c>
      <c r="L17" s="63">
        <v>82.96</v>
      </c>
      <c r="M17" s="63">
        <v>2965</v>
      </c>
      <c r="N17" s="40"/>
      <c r="O17" s="39" t="s">
        <v>11</v>
      </c>
      <c r="P17" s="61"/>
    </row>
    <row r="18" spans="1:16" ht="10.5" customHeight="1">
      <c r="A18" s="9" t="s">
        <v>12</v>
      </c>
      <c r="B18" s="62">
        <v>0</v>
      </c>
      <c r="C18" s="64">
        <v>0</v>
      </c>
      <c r="D18" s="64">
        <v>282.16</v>
      </c>
      <c r="E18" s="64">
        <v>119.02</v>
      </c>
      <c r="F18" s="64">
        <v>822.24</v>
      </c>
      <c r="G18" s="77"/>
      <c r="H18" s="69"/>
      <c r="I18" s="64">
        <v>653.29</v>
      </c>
      <c r="J18" s="64">
        <v>0</v>
      </c>
      <c r="K18" s="64">
        <v>348.73</v>
      </c>
      <c r="L18" s="64">
        <v>82.96</v>
      </c>
      <c r="M18" s="64">
        <v>2309</v>
      </c>
      <c r="N18" s="10"/>
      <c r="O18" s="9" t="s">
        <v>12</v>
      </c>
      <c r="P18" s="61"/>
    </row>
    <row r="19" spans="1:16" ht="10.5" customHeight="1">
      <c r="A19" s="19" t="s">
        <v>13</v>
      </c>
      <c r="B19" s="62">
        <v>0</v>
      </c>
      <c r="C19" s="62">
        <v>0</v>
      </c>
      <c r="D19" s="62">
        <f>158.695+123.465</f>
        <v>282.15999999999997</v>
      </c>
      <c r="E19" s="62">
        <v>119.02</v>
      </c>
      <c r="F19" s="62">
        <v>822.24</v>
      </c>
      <c r="G19" s="69"/>
      <c r="H19" s="69"/>
      <c r="I19" s="62">
        <f>122.96+530.33</f>
        <v>653.2900000000001</v>
      </c>
      <c r="J19" s="62">
        <v>0</v>
      </c>
      <c r="K19" s="62">
        <f>72.243+276.487</f>
        <v>348.73</v>
      </c>
      <c r="L19" s="62">
        <v>82.96</v>
      </c>
      <c r="M19" s="62">
        <v>2309</v>
      </c>
      <c r="N19" s="7"/>
      <c r="O19" s="19" t="s">
        <v>13</v>
      </c>
      <c r="P19" s="61"/>
    </row>
    <row r="20" spans="1:16" ht="10.5" customHeight="1">
      <c r="A20" s="19" t="s">
        <v>14</v>
      </c>
      <c r="B20" s="62">
        <v>0</v>
      </c>
      <c r="C20" s="62">
        <v>0</v>
      </c>
      <c r="D20" s="62">
        <v>123.465</v>
      </c>
      <c r="E20" s="62">
        <v>0</v>
      </c>
      <c r="F20" s="62">
        <v>0</v>
      </c>
      <c r="G20" s="69"/>
      <c r="H20" s="69"/>
      <c r="I20" s="62">
        <v>530.33</v>
      </c>
      <c r="J20" s="62">
        <v>0</v>
      </c>
      <c r="K20" s="62">
        <v>276.487</v>
      </c>
      <c r="L20" s="62">
        <v>0</v>
      </c>
      <c r="M20" s="62">
        <v>930</v>
      </c>
      <c r="N20" s="6"/>
      <c r="O20" s="19" t="s">
        <v>14</v>
      </c>
      <c r="P20" s="61"/>
    </row>
    <row r="21" spans="1:16" ht="10.5" customHeight="1">
      <c r="A21" s="19" t="s">
        <v>15</v>
      </c>
      <c r="B21" s="62">
        <v>0</v>
      </c>
      <c r="C21" s="62">
        <v>0</v>
      </c>
      <c r="D21" s="62">
        <f>75.76+82.935</f>
        <v>158.695</v>
      </c>
      <c r="E21" s="62">
        <f>44.5230094582975+74.4969905417025</f>
        <v>119.02000000000001</v>
      </c>
      <c r="F21" s="62">
        <v>822.24</v>
      </c>
      <c r="G21" s="69"/>
      <c r="H21" s="69"/>
      <c r="I21" s="62">
        <f>73.3452106620808+15.6147893379192+34</f>
        <v>122.96000000000001</v>
      </c>
      <c r="J21" s="62">
        <v>0</v>
      </c>
      <c r="K21" s="62">
        <v>72.243</v>
      </c>
      <c r="L21" s="62">
        <v>82.96</v>
      </c>
      <c r="M21" s="62">
        <v>1378.1117798796217</v>
      </c>
      <c r="N21" s="7"/>
      <c r="O21" s="19" t="s">
        <v>15</v>
      </c>
      <c r="P21" s="61"/>
    </row>
    <row r="22" spans="1:16" ht="10.5" customHeight="1">
      <c r="A22" s="19" t="s">
        <v>74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9"/>
      <c r="H22" s="69"/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7"/>
      <c r="O22" s="19" t="s">
        <v>74</v>
      </c>
      <c r="P22" s="61"/>
    </row>
    <row r="23" spans="1:15" ht="10.5" customHeight="1">
      <c r="A23" s="19" t="s">
        <v>16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9"/>
      <c r="H23" s="69"/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"/>
      <c r="O23" s="19" t="s">
        <v>16</v>
      </c>
    </row>
    <row r="24" spans="1:15" ht="10.5" customHeight="1">
      <c r="A24" s="19" t="s">
        <v>17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9"/>
      <c r="H24" s="69"/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"/>
      <c r="O24" s="19" t="s">
        <v>17</v>
      </c>
    </row>
    <row r="25" spans="1:15" ht="10.5" customHeight="1">
      <c r="A25" s="19" t="s">
        <v>18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9"/>
      <c r="H25" s="69"/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"/>
      <c r="O25" s="19" t="s">
        <v>18</v>
      </c>
    </row>
    <row r="26" spans="1:15" ht="10.5" customHeight="1">
      <c r="A26" s="19" t="s">
        <v>19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9"/>
      <c r="H26" s="69"/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"/>
      <c r="O26" s="19" t="s">
        <v>19</v>
      </c>
    </row>
    <row r="27" spans="1:15" ht="10.5" customHeight="1">
      <c r="A27" s="19" t="s">
        <v>20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9"/>
      <c r="H27" s="69"/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11"/>
      <c r="O27" s="21" t="s">
        <v>20</v>
      </c>
    </row>
    <row r="28" spans="1:15" s="41" customFormat="1" ht="11.25" customHeight="1">
      <c r="A28" s="52" t="s">
        <v>21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80"/>
      <c r="H28" s="73"/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42"/>
      <c r="O28" s="50" t="s">
        <v>21</v>
      </c>
    </row>
    <row r="29" spans="1:15" ht="10.5" customHeight="1">
      <c r="A29" s="19" t="s">
        <v>13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9"/>
      <c r="H29" s="69"/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"/>
      <c r="O29" s="19" t="s">
        <v>13</v>
      </c>
    </row>
    <row r="30" spans="1:15" ht="10.5" customHeight="1">
      <c r="A30" s="19" t="s">
        <v>22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9"/>
      <c r="H30" s="69"/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"/>
      <c r="O30" s="19" t="s">
        <v>22</v>
      </c>
    </row>
    <row r="31" spans="1:15" ht="10.5" customHeight="1">
      <c r="A31" s="19" t="s">
        <v>16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9"/>
      <c r="H31" s="69"/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"/>
      <c r="O31" s="19" t="s">
        <v>16</v>
      </c>
    </row>
    <row r="32" spans="1:15" ht="10.5" customHeight="1">
      <c r="A32" s="19" t="s">
        <v>23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9"/>
      <c r="H32" s="69"/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"/>
      <c r="O32" s="19" t="s">
        <v>23</v>
      </c>
    </row>
    <row r="33" spans="1:15" ht="10.5" customHeight="1">
      <c r="A33" s="19" t="s">
        <v>17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9"/>
      <c r="H33" s="69"/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"/>
      <c r="O33" s="19" t="s">
        <v>17</v>
      </c>
    </row>
    <row r="34" spans="1:15" ht="10.5" customHeight="1">
      <c r="A34" s="19" t="s">
        <v>18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9"/>
      <c r="H34" s="69"/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"/>
      <c r="O34" s="19" t="s">
        <v>18</v>
      </c>
    </row>
    <row r="35" spans="1:15" ht="10.5" customHeight="1">
      <c r="A35" s="19" t="s">
        <v>19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9"/>
      <c r="H35" s="69"/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"/>
      <c r="O35" s="19" t="s">
        <v>19</v>
      </c>
    </row>
    <row r="36" spans="1:15" ht="10.5" customHeight="1">
      <c r="A36" s="19" t="s">
        <v>24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9"/>
      <c r="H36" s="69"/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"/>
      <c r="O36" s="19" t="s">
        <v>24</v>
      </c>
    </row>
    <row r="37" spans="1:15" ht="10.5" customHeight="1">
      <c r="A37" s="19" t="s">
        <v>20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9"/>
      <c r="H37" s="69"/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"/>
      <c r="O37" s="19" t="s">
        <v>20</v>
      </c>
    </row>
    <row r="38" spans="1:15" ht="10.5" customHeight="1">
      <c r="A38" s="9" t="s">
        <v>25</v>
      </c>
      <c r="B38" s="64">
        <v>0</v>
      </c>
      <c r="C38" s="64">
        <v>0</v>
      </c>
      <c r="D38" s="64">
        <v>0</v>
      </c>
      <c r="E38" s="64">
        <v>0</v>
      </c>
      <c r="F38" s="64">
        <v>0</v>
      </c>
      <c r="G38" s="77"/>
      <c r="H38" s="69"/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"/>
      <c r="O38" s="9" t="s">
        <v>25</v>
      </c>
    </row>
    <row r="39" spans="1:16" s="41" customFormat="1" ht="11.25" customHeight="1">
      <c r="A39" s="39" t="s">
        <v>26</v>
      </c>
      <c r="B39" s="63">
        <v>195.6</v>
      </c>
      <c r="C39" s="63">
        <v>204.21</v>
      </c>
      <c r="D39" s="63">
        <v>71.86</v>
      </c>
      <c r="E39" s="63">
        <v>49.36</v>
      </c>
      <c r="F39" s="63">
        <v>13.58</v>
      </c>
      <c r="G39" s="63"/>
      <c r="H39" s="94"/>
      <c r="I39" s="63">
        <f>73.04+33.89</f>
        <v>106.93</v>
      </c>
      <c r="J39" s="107">
        <f>13.31+0.41+0.41</f>
        <v>14.13</v>
      </c>
      <c r="K39" s="63">
        <v>0</v>
      </c>
      <c r="L39" s="63">
        <v>0</v>
      </c>
      <c r="M39" s="63">
        <v>656</v>
      </c>
      <c r="N39" s="43"/>
      <c r="O39" s="39" t="s">
        <v>26</v>
      </c>
      <c r="P39" s="61"/>
    </row>
    <row r="40" spans="1:16" ht="11.25" customHeight="1">
      <c r="A40" s="9" t="s">
        <v>27</v>
      </c>
      <c r="B40" s="64">
        <v>195.6</v>
      </c>
      <c r="C40" s="64">
        <v>0</v>
      </c>
      <c r="D40" s="64">
        <v>0</v>
      </c>
      <c r="E40" s="64">
        <v>0</v>
      </c>
      <c r="F40" s="64">
        <v>13.58</v>
      </c>
      <c r="G40" s="64"/>
      <c r="H40" s="62"/>
      <c r="I40" s="64">
        <v>33.89</v>
      </c>
      <c r="J40" s="64">
        <v>0</v>
      </c>
      <c r="K40" s="64">
        <v>0</v>
      </c>
      <c r="L40" s="64">
        <v>0</v>
      </c>
      <c r="M40" s="64">
        <v>243</v>
      </c>
      <c r="N40" s="12"/>
      <c r="O40" s="9" t="s">
        <v>27</v>
      </c>
      <c r="P40" s="61"/>
    </row>
    <row r="41" spans="1:16" ht="10.5" customHeight="1">
      <c r="A41" s="19" t="s">
        <v>28</v>
      </c>
      <c r="B41" s="62">
        <v>195.6</v>
      </c>
      <c r="C41" s="62">
        <v>0</v>
      </c>
      <c r="D41" s="62">
        <v>0</v>
      </c>
      <c r="E41" s="62">
        <v>0</v>
      </c>
      <c r="F41" s="62">
        <v>13.58</v>
      </c>
      <c r="G41" s="62"/>
      <c r="H41" s="62"/>
      <c r="I41" s="62">
        <f>27.97+5.92</f>
        <v>33.89</v>
      </c>
      <c r="J41" s="62">
        <v>0</v>
      </c>
      <c r="K41" s="62">
        <v>0</v>
      </c>
      <c r="L41" s="62">
        <v>0</v>
      </c>
      <c r="M41" s="62">
        <v>243</v>
      </c>
      <c r="N41" s="6"/>
      <c r="O41" s="19" t="s">
        <v>28</v>
      </c>
      <c r="P41" s="61"/>
    </row>
    <row r="42" spans="1:15" ht="10.5" customHeight="1">
      <c r="A42" s="19" t="s">
        <v>29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/>
      <c r="H42" s="62"/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"/>
      <c r="O42" s="19" t="s">
        <v>29</v>
      </c>
    </row>
    <row r="43" spans="1:15" ht="10.5" customHeight="1">
      <c r="A43" s="19" t="s">
        <v>30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/>
      <c r="H43" s="62"/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"/>
      <c r="O43" s="19" t="s">
        <v>30</v>
      </c>
    </row>
    <row r="44" spans="1:15" ht="10.5" customHeight="1">
      <c r="A44" s="19" t="s">
        <v>31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/>
      <c r="H44" s="62"/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"/>
      <c r="O44" s="19" t="s">
        <v>31</v>
      </c>
    </row>
    <row r="45" spans="1:15" ht="10.5" customHeight="1">
      <c r="A45" s="19" t="s">
        <v>32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/>
      <c r="H45" s="62"/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"/>
      <c r="O45" s="19" t="s">
        <v>32</v>
      </c>
    </row>
    <row r="46" spans="1:15" ht="10.5" customHeight="1">
      <c r="A46" s="19" t="s">
        <v>78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/>
      <c r="H46" s="62"/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"/>
      <c r="O46" s="19" t="s">
        <v>78</v>
      </c>
    </row>
    <row r="47" spans="1:15" ht="10.5" customHeight="1">
      <c r="A47" s="19" t="s">
        <v>79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/>
      <c r="H47" s="62"/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"/>
      <c r="O47" s="19" t="s">
        <v>79</v>
      </c>
    </row>
    <row r="48" spans="1:15" ht="10.5" customHeight="1">
      <c r="A48" s="19" t="s">
        <v>33</v>
      </c>
      <c r="B48" s="62">
        <v>0</v>
      </c>
      <c r="C48" s="62">
        <v>0</v>
      </c>
      <c r="D48" s="62">
        <v>0</v>
      </c>
      <c r="E48" s="62">
        <v>0</v>
      </c>
      <c r="F48" s="62">
        <v>0</v>
      </c>
      <c r="G48" s="62"/>
      <c r="H48" s="62"/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"/>
      <c r="O48" s="19" t="s">
        <v>33</v>
      </c>
    </row>
    <row r="49" spans="1:15" ht="10.5" customHeight="1">
      <c r="A49" s="19" t="s">
        <v>80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/>
      <c r="H49" s="62"/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"/>
      <c r="O49" s="19" t="s">
        <v>80</v>
      </c>
    </row>
    <row r="50" spans="1:15" ht="10.5" customHeight="1">
      <c r="A50" s="19" t="s">
        <v>34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/>
      <c r="H50" s="62"/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"/>
      <c r="O50" s="19" t="s">
        <v>34</v>
      </c>
    </row>
    <row r="51" spans="1:15" ht="10.5" customHeight="1">
      <c r="A51" s="19" t="s">
        <v>81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/>
      <c r="H51" s="62"/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"/>
      <c r="O51" s="19" t="s">
        <v>81</v>
      </c>
    </row>
    <row r="52" spans="1:15" ht="10.5" customHeight="1">
      <c r="A52" s="19" t="s">
        <v>35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/>
      <c r="H52" s="62"/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"/>
      <c r="O52" s="19" t="s">
        <v>35</v>
      </c>
    </row>
    <row r="53" spans="1:15" ht="10.5" customHeight="1">
      <c r="A53" s="19" t="s">
        <v>36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/>
      <c r="H53" s="62"/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"/>
      <c r="O53" s="19" t="s">
        <v>36</v>
      </c>
    </row>
    <row r="54" spans="1:15" ht="10.5" customHeight="1">
      <c r="A54" s="9" t="s">
        <v>37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/>
      <c r="H54" s="62"/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"/>
      <c r="O54" s="9" t="s">
        <v>37</v>
      </c>
    </row>
    <row r="55" spans="1:15" ht="10.5" customHeight="1">
      <c r="A55" s="19" t="s">
        <v>38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/>
      <c r="H55" s="62"/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"/>
      <c r="O55" s="19" t="s">
        <v>38</v>
      </c>
    </row>
    <row r="56" spans="1:15" ht="10.5" customHeight="1">
      <c r="A56" s="19" t="s">
        <v>39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/>
      <c r="H56" s="62"/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"/>
      <c r="O56" s="19" t="s">
        <v>39</v>
      </c>
    </row>
    <row r="57" spans="1:15" ht="10.5" customHeight="1">
      <c r="A57" s="19" t="s">
        <v>40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/>
      <c r="H57" s="62"/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"/>
      <c r="O57" s="19" t="s">
        <v>40</v>
      </c>
    </row>
    <row r="58" spans="1:15" ht="10.5" customHeight="1">
      <c r="A58" s="19" t="s">
        <v>41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/>
      <c r="H58" s="62"/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"/>
      <c r="O58" s="19" t="s">
        <v>41</v>
      </c>
    </row>
    <row r="59" spans="1:15" ht="10.5" customHeight="1">
      <c r="A59" s="19" t="s">
        <v>42</v>
      </c>
      <c r="B59" s="62">
        <v>0</v>
      </c>
      <c r="C59" s="62">
        <v>0</v>
      </c>
      <c r="D59" s="62">
        <v>0</v>
      </c>
      <c r="E59" s="62">
        <v>0</v>
      </c>
      <c r="F59" s="62">
        <v>0</v>
      </c>
      <c r="G59" s="62"/>
      <c r="H59" s="62"/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"/>
      <c r="O59" s="19" t="s">
        <v>42</v>
      </c>
    </row>
    <row r="60" spans="1:16" ht="10.5" customHeight="1">
      <c r="A60" s="9" t="s">
        <v>20</v>
      </c>
      <c r="B60" s="64">
        <v>0</v>
      </c>
      <c r="C60" s="64">
        <v>204.21</v>
      </c>
      <c r="D60" s="64">
        <v>71.86</v>
      </c>
      <c r="E60" s="64">
        <v>49.36</v>
      </c>
      <c r="F60" s="64">
        <v>0</v>
      </c>
      <c r="G60" s="64"/>
      <c r="H60" s="62"/>
      <c r="I60" s="64">
        <f>22.84+39.94+10.26</f>
        <v>73.04</v>
      </c>
      <c r="J60" s="64">
        <f>13.31+0.41+0.41</f>
        <v>14.13</v>
      </c>
      <c r="K60" s="64">
        <v>0</v>
      </c>
      <c r="L60" s="64">
        <v>0</v>
      </c>
      <c r="M60" s="64">
        <v>413</v>
      </c>
      <c r="N60" s="12"/>
      <c r="O60" s="9" t="s">
        <v>20</v>
      </c>
      <c r="P60" s="61"/>
    </row>
    <row r="61" spans="1:16" ht="10.5" customHeight="1">
      <c r="A61" s="19" t="s">
        <v>43</v>
      </c>
      <c r="B61" s="62">
        <v>0</v>
      </c>
      <c r="C61" s="62">
        <v>204.21</v>
      </c>
      <c r="D61" s="62">
        <v>0</v>
      </c>
      <c r="E61" s="62">
        <v>0</v>
      </c>
      <c r="F61" s="62">
        <v>0</v>
      </c>
      <c r="G61" s="62"/>
      <c r="H61" s="62"/>
      <c r="I61" s="62">
        <v>22.84</v>
      </c>
      <c r="J61" s="62">
        <v>14.13</v>
      </c>
      <c r="K61" s="62">
        <v>0</v>
      </c>
      <c r="L61" s="62">
        <v>0</v>
      </c>
      <c r="M61" s="62">
        <v>240</v>
      </c>
      <c r="N61" s="6"/>
      <c r="O61" s="19" t="s">
        <v>43</v>
      </c>
      <c r="P61" s="61"/>
    </row>
    <row r="62" spans="1:16" ht="10.5" customHeight="1">
      <c r="A62" s="19" t="s">
        <v>44</v>
      </c>
      <c r="B62" s="62">
        <v>0</v>
      </c>
      <c r="C62" s="62">
        <v>0</v>
      </c>
      <c r="D62" s="62">
        <v>0</v>
      </c>
      <c r="E62" s="62">
        <v>49.36</v>
      </c>
      <c r="F62" s="62">
        <v>0</v>
      </c>
      <c r="G62" s="62"/>
      <c r="H62" s="62"/>
      <c r="I62" s="62">
        <f>2.88+37.06</f>
        <v>39.940000000000005</v>
      </c>
      <c r="J62" s="62">
        <v>0</v>
      </c>
      <c r="K62" s="62">
        <v>0</v>
      </c>
      <c r="L62" s="62">
        <v>0</v>
      </c>
      <c r="M62" s="62">
        <v>90</v>
      </c>
      <c r="N62" s="6"/>
      <c r="O62" s="19" t="s">
        <v>44</v>
      </c>
      <c r="P62" s="61"/>
    </row>
    <row r="63" spans="1:16" ht="10.5" customHeight="1">
      <c r="A63" s="19" t="s">
        <v>45</v>
      </c>
      <c r="B63" s="62">
        <v>0</v>
      </c>
      <c r="C63" s="62">
        <v>0</v>
      </c>
      <c r="D63" s="62">
        <v>0</v>
      </c>
      <c r="E63" s="62">
        <v>0</v>
      </c>
      <c r="F63" s="62">
        <v>0</v>
      </c>
      <c r="G63" s="62"/>
      <c r="H63" s="62"/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"/>
      <c r="O63" s="19" t="s">
        <v>45</v>
      </c>
      <c r="P63" s="61"/>
    </row>
    <row r="64" spans="1:16" ht="10.5" customHeight="1">
      <c r="A64" s="19" t="s">
        <v>46</v>
      </c>
      <c r="B64" s="62">
        <v>0</v>
      </c>
      <c r="C64" s="62">
        <v>0</v>
      </c>
      <c r="D64" s="62">
        <v>71.86</v>
      </c>
      <c r="E64" s="62">
        <v>0</v>
      </c>
      <c r="F64" s="62">
        <v>0</v>
      </c>
      <c r="G64" s="62"/>
      <c r="H64" s="62"/>
      <c r="I64" s="62">
        <v>0</v>
      </c>
      <c r="J64" s="62">
        <v>0</v>
      </c>
      <c r="K64" s="62">
        <v>0</v>
      </c>
      <c r="L64" s="62">
        <v>0</v>
      </c>
      <c r="M64" s="62">
        <v>72.15</v>
      </c>
      <c r="N64" s="6"/>
      <c r="O64" s="19" t="s">
        <v>46</v>
      </c>
      <c r="P64" s="61"/>
    </row>
    <row r="65" spans="1:16" ht="11.25" customHeight="1">
      <c r="A65" s="19" t="s">
        <v>47</v>
      </c>
      <c r="B65" s="62">
        <v>0</v>
      </c>
      <c r="C65" s="62">
        <v>0</v>
      </c>
      <c r="D65" s="62">
        <v>0</v>
      </c>
      <c r="E65" s="62">
        <v>0</v>
      </c>
      <c r="F65" s="62">
        <v>0</v>
      </c>
      <c r="G65" s="62"/>
      <c r="H65" s="62"/>
      <c r="I65" s="62">
        <v>10.26</v>
      </c>
      <c r="J65" s="62">
        <v>0</v>
      </c>
      <c r="K65" s="62">
        <v>0</v>
      </c>
      <c r="L65" s="62">
        <v>0</v>
      </c>
      <c r="M65" s="62">
        <v>10.82</v>
      </c>
      <c r="N65" s="6"/>
      <c r="O65" s="19" t="s">
        <v>47</v>
      </c>
      <c r="P65" s="61"/>
    </row>
    <row r="66" spans="1:15" s="41" customFormat="1" ht="11.25" customHeight="1" thickBot="1">
      <c r="A66" s="45" t="s">
        <v>48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60"/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46"/>
      <c r="O66" s="47" t="s">
        <v>48</v>
      </c>
    </row>
    <row r="67" ht="2.25" customHeight="1" thickTop="1">
      <c r="A67" s="3"/>
    </row>
    <row r="68" spans="1:4" ht="10.5" customHeight="1">
      <c r="A68" s="20" t="s">
        <v>51</v>
      </c>
      <c r="B68" s="19"/>
      <c r="D68" s="20" t="s">
        <v>77</v>
      </c>
    </row>
    <row r="69" spans="1:4" ht="10.5" customHeight="1">
      <c r="A69" s="20" t="s">
        <v>52</v>
      </c>
      <c r="B69" s="19"/>
      <c r="D69" s="20" t="s">
        <v>115</v>
      </c>
    </row>
    <row r="70" spans="1:2" ht="10.5" customHeight="1">
      <c r="A70" s="20" t="s">
        <v>102</v>
      </c>
      <c r="B70" s="19"/>
    </row>
    <row r="71" ht="10.5" customHeight="1"/>
    <row r="72" ht="10.5" customHeight="1"/>
  </sheetData>
  <sheetProtection/>
  <mergeCells count="2">
    <mergeCell ref="A3:G3"/>
    <mergeCell ref="I3:O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kpharris</cp:lastModifiedBy>
  <cp:lastPrinted>2010-07-09T11:34:46Z</cp:lastPrinted>
  <dcterms:created xsi:type="dcterms:W3CDTF">2001-08-09T15:59:34Z</dcterms:created>
  <dcterms:modified xsi:type="dcterms:W3CDTF">2010-07-27T17:24:35Z</dcterms:modified>
  <cp:category/>
  <cp:version/>
  <cp:contentType/>
  <cp:contentStatus/>
</cp:coreProperties>
</file>