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18900" windowHeight="12360" activeTab="0"/>
  </bookViews>
  <sheets>
    <sheet name="Index" sheetId="1" r:id="rId1"/>
    <sheet name="Oil Production" sheetId="2" r:id="rId2"/>
    <sheet name="LPG Production" sheetId="3" r:id="rId3"/>
    <sheet name="Graph_oil production (mmbbls)" sheetId="4" r:id="rId4"/>
    <sheet name="Graph_LPG production (mmbbls)" sheetId="5" r:id="rId5"/>
    <sheet name="Graph_ave daily oil prod (bopd)" sheetId="6" r:id="rId6"/>
    <sheet name="Graph_ave daily LPG prod_bbls_d" sheetId="7" r:id="rId7"/>
  </sheets>
  <definedNames>
    <definedName name="_xlnm.Print_Area" localSheetId="2">'LPG Production'!$A$1:$H$38</definedName>
    <definedName name="_xlnm.Print_Area" localSheetId="1">'Oil Production'!$A$1:$S$47</definedName>
    <definedName name="_xlnm.Print_Titles" localSheetId="1">'Oil Production'!$1:$2</definedName>
  </definedNames>
  <calcPr fullCalcOnLoad="1"/>
</workbook>
</file>

<file path=xl/comments2.xml><?xml version="1.0" encoding="utf-8"?>
<comments xmlns="http://schemas.openxmlformats.org/spreadsheetml/2006/main">
  <authors>
    <author>bartlea</author>
  </authors>
  <commentList>
    <comment ref="Q2" authorId="0">
      <text>
        <r>
          <rPr>
            <b/>
            <sz val="8"/>
            <rFont val="Tahoma"/>
            <family val="0"/>
          </rPr>
          <t>bartlea:</t>
        </r>
        <r>
          <rPr>
            <sz val="8"/>
            <rFont val="Tahoma"/>
            <family val="0"/>
          </rPr>
          <t xml:space="preserve">
EDF minus Rimu, Waihapu/Ngaere and Tariki/Ahuroa</t>
        </r>
      </text>
    </comment>
  </commentList>
</comments>
</file>

<file path=xl/sharedStrings.xml><?xml version="1.0" encoding="utf-8"?>
<sst xmlns="http://schemas.openxmlformats.org/spreadsheetml/2006/main" count="118" uniqueCount="52">
  <si>
    <t>Hyper Link</t>
  </si>
  <si>
    <t>Index</t>
  </si>
  <si>
    <t>Oil Production Table</t>
  </si>
  <si>
    <t>LPG Production Table</t>
  </si>
  <si>
    <t>Oil Production Graph</t>
  </si>
  <si>
    <t>LPG Production Graph</t>
  </si>
  <si>
    <t>Average Daily Oil Production Graph</t>
  </si>
  <si>
    <t>Average Daily LPG Production Graph</t>
  </si>
  <si>
    <t>Year</t>
  </si>
  <si>
    <r>
      <t xml:space="preserve">Maui </t>
    </r>
    <r>
      <rPr>
        <b/>
        <vertAlign val="superscript"/>
        <sz val="11"/>
        <color indexed="9"/>
        <rFont val="Arial"/>
        <family val="2"/>
      </rPr>
      <t>1</t>
    </r>
  </si>
  <si>
    <t>Kapuni</t>
  </si>
  <si>
    <t>Pohokura</t>
  </si>
  <si>
    <t>McKee</t>
  </si>
  <si>
    <t>Tariki / Ahuroa</t>
  </si>
  <si>
    <t>Total (mmbbls)</t>
  </si>
  <si>
    <t>Average bb/s/d</t>
  </si>
  <si>
    <t>index</t>
  </si>
  <si>
    <r>
      <t>1</t>
    </r>
    <r>
      <rPr>
        <sz val="8"/>
        <rFont val="Arial"/>
        <family val="2"/>
      </rPr>
      <t xml:space="preserve"> Includes condensate, naphtha (from April 1999), LPG, and crude oil production from Maui and Maui F Sands.  Maui F Sands commenced production in September 1996.</t>
    </r>
  </si>
  <si>
    <r>
      <t>3</t>
    </r>
    <r>
      <rPr>
        <sz val="8"/>
        <rFont val="Arial"/>
        <family val="2"/>
      </rPr>
      <t xml:space="preserve"> Includes Goldie well.</t>
    </r>
  </si>
  <si>
    <t>See LPG Statistics worksheet for details of LPG production by field</t>
  </si>
  <si>
    <t xml:space="preserve">Maui </t>
  </si>
  <si>
    <t>Rimu / Kauri</t>
  </si>
  <si>
    <t>Average bbls/d</t>
  </si>
  <si>
    <t xml:space="preserve"> </t>
  </si>
  <si>
    <t>Please view this link for fuel properties:</t>
  </si>
  <si>
    <t>Waihapa / Ngaere</t>
  </si>
  <si>
    <t>Ngatoro</t>
  </si>
  <si>
    <t>Rimu</t>
  </si>
  <si>
    <t>Others</t>
  </si>
  <si>
    <t>Kaimiro/Moturoa/Ngatoro</t>
  </si>
  <si>
    <t>Tui</t>
  </si>
  <si>
    <r>
      <t>Kapuni</t>
    </r>
    <r>
      <rPr>
        <b/>
        <vertAlign val="superscript"/>
        <sz val="11"/>
        <color indexed="9"/>
        <rFont val="Arial"/>
        <family val="2"/>
      </rPr>
      <t xml:space="preserve"> 2</t>
    </r>
  </si>
  <si>
    <r>
      <t>2</t>
    </r>
    <r>
      <rPr>
        <sz val="8"/>
        <rFont val="Arial"/>
        <family val="2"/>
      </rPr>
      <t xml:space="preserve"> Excludes natural gas liquids</t>
    </r>
  </si>
  <si>
    <r>
      <t>Kaimiro/Moturoa/Ngatoro</t>
    </r>
    <r>
      <rPr>
        <b/>
        <vertAlign val="superscript"/>
        <sz val="11"/>
        <color indexed="9"/>
        <rFont val="Arial"/>
        <family val="2"/>
      </rPr>
      <t>3</t>
    </r>
  </si>
  <si>
    <r>
      <t>Others</t>
    </r>
    <r>
      <rPr>
        <b/>
        <vertAlign val="superscript"/>
        <sz val="11"/>
        <color indexed="9"/>
        <rFont val="Arial"/>
        <family val="2"/>
      </rPr>
      <t>4</t>
    </r>
  </si>
  <si>
    <t>NZ Oil, Condensate and Naphtha Production By Field 1970 - 2009</t>
  </si>
  <si>
    <t>Turangi</t>
  </si>
  <si>
    <t>Mangahewa</t>
  </si>
  <si>
    <t>Maari</t>
  </si>
  <si>
    <t>Kupe</t>
  </si>
  <si>
    <r>
      <t>4</t>
    </r>
    <r>
      <rPr>
        <sz val="8"/>
        <rFont val="Arial"/>
        <family val="2"/>
      </rPr>
      <t>Includes production from the Pikau, Stratford, Rimu , Kauri, Cheal, Radnor and Surrey fields</t>
    </r>
  </si>
  <si>
    <t>NZ LPG Production By Field 1974 - 2009 (calendar years)</t>
  </si>
  <si>
    <r>
      <t xml:space="preserve">National </t>
    </r>
    <r>
      <rPr>
        <b/>
        <sz val="11"/>
        <color indexed="48"/>
        <rFont val="Arial"/>
        <family val="0"/>
      </rPr>
      <t>Oil, Condensate &amp; Naphtha</t>
    </r>
    <r>
      <rPr>
        <b/>
        <sz val="11"/>
        <rFont val="Arial"/>
        <family val="0"/>
      </rPr>
      <t xml:space="preserve"> Production by field 1970-2009 (mmbbls)</t>
    </r>
  </si>
  <si>
    <r>
      <t xml:space="preserve">National </t>
    </r>
    <r>
      <rPr>
        <b/>
        <sz val="11"/>
        <color indexed="10"/>
        <rFont val="Arial"/>
        <family val="0"/>
      </rPr>
      <t>LPG</t>
    </r>
    <r>
      <rPr>
        <b/>
        <sz val="11"/>
        <rFont val="Arial"/>
        <family val="0"/>
      </rPr>
      <t xml:space="preserve"> Gas Production by field 1974-2009 (mmbbls)</t>
    </r>
  </si>
  <si>
    <r>
      <t xml:space="preserve">Graph of National </t>
    </r>
    <r>
      <rPr>
        <b/>
        <sz val="11"/>
        <color indexed="48"/>
        <rFont val="Arial"/>
        <family val="0"/>
      </rPr>
      <t>Oil, Condensate &amp; Naphtha</t>
    </r>
    <r>
      <rPr>
        <b/>
        <sz val="11"/>
        <rFont val="Arial"/>
        <family val="0"/>
      </rPr>
      <t xml:space="preserve"> Production by field 1970-2009 (mmbbls)</t>
    </r>
  </si>
  <si>
    <r>
      <t>Graph of National</t>
    </r>
    <r>
      <rPr>
        <b/>
        <sz val="11"/>
        <color indexed="10"/>
        <rFont val="Arial"/>
        <family val="0"/>
      </rPr>
      <t xml:space="preserve"> LPG</t>
    </r>
    <r>
      <rPr>
        <b/>
        <sz val="11"/>
        <rFont val="Arial"/>
        <family val="0"/>
      </rPr>
      <t xml:space="preserve"> Gas Production by field 1974-2009 (mmbbls)</t>
    </r>
  </si>
  <si>
    <r>
      <t xml:space="preserve">Graph of National Average Daily </t>
    </r>
    <r>
      <rPr>
        <b/>
        <sz val="11"/>
        <color indexed="48"/>
        <rFont val="Arial"/>
        <family val="0"/>
      </rPr>
      <t>Oil, Condensate &amp; Naptha</t>
    </r>
    <r>
      <rPr>
        <b/>
        <sz val="11"/>
        <rFont val="Arial"/>
        <family val="0"/>
      </rPr>
      <t xml:space="preserve"> Production by field 1970-2009 (bbls/d)</t>
    </r>
  </si>
  <si>
    <r>
      <t xml:space="preserve">Graph of National Average Daily </t>
    </r>
    <r>
      <rPr>
        <b/>
        <sz val="11"/>
        <color indexed="10"/>
        <rFont val="Arial"/>
        <family val="0"/>
      </rPr>
      <t>LPG</t>
    </r>
    <r>
      <rPr>
        <b/>
        <sz val="11"/>
        <rFont val="Arial"/>
        <family val="0"/>
      </rPr>
      <t xml:space="preserve"> Production by field 1974-2009 (bbls/d)</t>
    </r>
  </si>
  <si>
    <t>NZ Oil, Condensate and Naphtha Average Daily Production By Field 1970 - 2009</t>
  </si>
  <si>
    <t>NZ LPG Production By Field 2009 - 1974 (calendar years)</t>
  </si>
  <si>
    <t>http://www.med.govt.nz/upload/73585/K%20-%20Fuel%20Properties.pdf</t>
  </si>
  <si>
    <t>Kowhai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</si>
</sst>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0000"/>
    <numFmt numFmtId="168" formatCode="0.00000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$&quot;#,##0\ ;\(&quot;$&quot;#,##0\)"/>
    <numFmt numFmtId="174" formatCode="#,##0.000"/>
    <numFmt numFmtId="175" formatCode="#,##0.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"/>
  </numFmts>
  <fonts count="45">
    <font>
      <sz val="10"/>
      <name val="Arial"/>
      <family val="0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11"/>
      <color indexed="48"/>
      <name val="Arial"/>
      <family val="0"/>
    </font>
    <font>
      <b/>
      <sz val="11"/>
      <color indexed="10"/>
      <name val="Arial"/>
      <family val="0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6"/>
      <color indexed="12"/>
      <name val="Arial Black"/>
      <family val="2"/>
    </font>
    <font>
      <sz val="16"/>
      <color indexed="12"/>
      <name val="Arial Black"/>
      <family val="2"/>
    </font>
    <font>
      <u val="single"/>
      <sz val="11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16.5"/>
      <name val="Arial"/>
      <family val="0"/>
    </font>
    <font>
      <sz val="12"/>
      <name val="Arial"/>
      <family val="0"/>
    </font>
    <font>
      <b/>
      <sz val="30.5"/>
      <name val="Arial"/>
      <family val="2"/>
    </font>
    <font>
      <b/>
      <sz val="19"/>
      <name val="Arial"/>
      <family val="2"/>
    </font>
    <font>
      <b/>
      <sz val="16.5"/>
      <name val="Arial"/>
      <family val="2"/>
    </font>
    <font>
      <b/>
      <sz val="20.5"/>
      <name val="Arial"/>
      <family val="2"/>
    </font>
    <font>
      <b/>
      <sz val="14.5"/>
      <name val="Arial"/>
      <family val="2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sz val="11"/>
      <color indexed="9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>
      <alignment vertical="top"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1" xfId="2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" fontId="4" fillId="0" borderId="4" xfId="21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right" wrapText="1"/>
    </xf>
    <xf numFmtId="0" fontId="4" fillId="0" borderId="4" xfId="21" applyFont="1" applyBorder="1" applyAlignment="1">
      <alignment horizontal="center"/>
      <protection/>
    </xf>
    <xf numFmtId="166" fontId="10" fillId="0" borderId="5" xfId="21" applyNumberFormat="1" applyFont="1" applyBorder="1">
      <alignment/>
      <protection/>
    </xf>
    <xf numFmtId="166" fontId="10" fillId="0" borderId="6" xfId="21" applyNumberFormat="1" applyFont="1" applyBorder="1">
      <alignment/>
      <protection/>
    </xf>
    <xf numFmtId="0" fontId="10" fillId="0" borderId="0" xfId="0" applyFont="1" applyAlignment="1">
      <alignment/>
    </xf>
    <xf numFmtId="0" fontId="4" fillId="0" borderId="7" xfId="21" applyFont="1" applyBorder="1" applyAlignment="1">
      <alignment horizontal="center"/>
      <protection/>
    </xf>
    <xf numFmtId="166" fontId="10" fillId="0" borderId="8" xfId="21" applyNumberFormat="1" applyFont="1" applyBorder="1">
      <alignment/>
      <protection/>
    </xf>
    <xf numFmtId="166" fontId="10" fillId="0" borderId="2" xfId="21" applyNumberFormat="1" applyFont="1" applyBorder="1">
      <alignment/>
      <protection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9" xfId="20" applyFont="1" applyBorder="1" applyAlignment="1">
      <alignment horizontal="center"/>
    </xf>
    <xf numFmtId="167" fontId="10" fillId="0" borderId="6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167" fontId="10" fillId="0" borderId="5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67" fontId="10" fillId="0" borderId="8" xfId="0" applyNumberFormat="1" applyFont="1" applyBorder="1" applyAlignment="1">
      <alignment/>
    </xf>
    <xf numFmtId="167" fontId="10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Border="1" applyAlignment="1">
      <alignment/>
    </xf>
    <xf numFmtId="0" fontId="2" fillId="0" borderId="1" xfId="2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/>
    </xf>
    <xf numFmtId="167" fontId="10" fillId="3" borderId="5" xfId="0" applyNumberFormat="1" applyFont="1" applyFill="1" applyBorder="1" applyAlignment="1">
      <alignment horizontal="center"/>
    </xf>
    <xf numFmtId="165" fontId="10" fillId="3" borderId="10" xfId="0" applyNumberFormat="1" applyFont="1" applyFill="1" applyBorder="1" applyAlignment="1">
      <alignment horizontal="center"/>
    </xf>
    <xf numFmtId="167" fontId="10" fillId="3" borderId="8" xfId="0" applyNumberFormat="1" applyFont="1" applyFill="1" applyBorder="1" applyAlignment="1">
      <alignment horizontal="center"/>
    </xf>
    <xf numFmtId="165" fontId="10" fillId="3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1" fillId="0" borderId="0" xfId="0" applyFont="1" applyFill="1" applyBorder="1" applyAlignment="1">
      <alignment/>
    </xf>
    <xf numFmtId="0" fontId="32" fillId="0" borderId="0" xfId="2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2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68" fontId="31" fillId="0" borderId="0" xfId="0" applyNumberFormat="1" applyFont="1" applyFill="1" applyBorder="1" applyAlignment="1">
      <alignment/>
    </xf>
    <xf numFmtId="167" fontId="33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/>
    </xf>
    <xf numFmtId="166" fontId="10" fillId="0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6" fillId="4" borderId="0" xfId="2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0" xfId="21" applyFont="1" applyFill="1" applyBorder="1" applyAlignment="1">
      <alignment horizontal="center"/>
      <protection/>
    </xf>
    <xf numFmtId="166" fontId="34" fillId="0" borderId="0" xfId="21" applyNumberFormat="1" applyFont="1" applyFill="1" applyBorder="1">
      <alignment vertical="top"/>
      <protection/>
    </xf>
    <xf numFmtId="1" fontId="35" fillId="0" borderId="0" xfId="21" applyNumberFormat="1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167" fontId="34" fillId="0" borderId="0" xfId="0" applyNumberFormat="1" applyFont="1" applyFill="1" applyBorder="1" applyAlignment="1">
      <alignment/>
    </xf>
    <xf numFmtId="167" fontId="34" fillId="0" borderId="0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7" fontId="34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9" fillId="0" borderId="0" xfId="20" applyFont="1" applyFill="1" applyBorder="1" applyAlignment="1">
      <alignment/>
    </xf>
    <xf numFmtId="167" fontId="34" fillId="0" borderId="14" xfId="0" applyNumberFormat="1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168" fontId="36" fillId="0" borderId="0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right"/>
    </xf>
    <xf numFmtId="0" fontId="3" fillId="0" borderId="0" xfId="20" applyFont="1" applyBorder="1" applyAlignment="1">
      <alignment horizontal="center"/>
    </xf>
    <xf numFmtId="0" fontId="35" fillId="4" borderId="17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66" fontId="34" fillId="4" borderId="19" xfId="0" applyNumberFormat="1" applyFont="1" applyFill="1" applyBorder="1" applyAlignment="1">
      <alignment horizontal="right" vertical="center" wrapText="1"/>
    </xf>
    <xf numFmtId="166" fontId="34" fillId="4" borderId="20" xfId="0" applyNumberFormat="1" applyFont="1" applyFill="1" applyBorder="1" applyAlignment="1">
      <alignment horizontal="right" vertical="center" wrapText="1"/>
    </xf>
    <xf numFmtId="166" fontId="34" fillId="4" borderId="21" xfId="0" applyNumberFormat="1" applyFont="1" applyFill="1" applyBorder="1" applyAlignment="1">
      <alignment horizontal="right" vertical="center" shrinkToFit="1"/>
    </xf>
    <xf numFmtId="166" fontId="34" fillId="4" borderId="21" xfId="0" applyNumberFormat="1" applyFont="1" applyFill="1" applyBorder="1" applyAlignment="1">
      <alignment horizontal="right" vertical="center" wrapText="1"/>
    </xf>
    <xf numFmtId="166" fontId="34" fillId="4" borderId="22" xfId="0" applyNumberFormat="1" applyFont="1" applyFill="1" applyBorder="1" applyAlignment="1">
      <alignment horizontal="right" vertical="center" wrapText="1"/>
    </xf>
    <xf numFmtId="166" fontId="34" fillId="4" borderId="6" xfId="0" applyNumberFormat="1" applyFont="1" applyFill="1" applyBorder="1" applyAlignment="1">
      <alignment horizontal="right" vertical="center" wrapText="1"/>
    </xf>
    <xf numFmtId="166" fontId="34" fillId="4" borderId="6" xfId="0" applyNumberFormat="1" applyFont="1" applyFill="1" applyBorder="1" applyAlignment="1">
      <alignment horizontal="right" vertical="center" shrinkToFit="1"/>
    </xf>
    <xf numFmtId="166" fontId="10" fillId="0" borderId="23" xfId="0" applyNumberFormat="1" applyFont="1" applyFill="1" applyBorder="1" applyAlignment="1">
      <alignment horizontal="right" vertical="center" wrapText="1"/>
    </xf>
    <xf numFmtId="166" fontId="10" fillId="0" borderId="24" xfId="0" applyNumberFormat="1" applyFont="1" applyFill="1" applyBorder="1" applyAlignment="1">
      <alignment horizontal="right" vertical="center" wrapText="1"/>
    </xf>
    <xf numFmtId="166" fontId="10" fillId="0" borderId="25" xfId="0" applyNumberFormat="1" applyFont="1" applyFill="1" applyBorder="1" applyAlignment="1">
      <alignment horizontal="right" vertical="center" wrapText="1"/>
    </xf>
    <xf numFmtId="166" fontId="10" fillId="0" borderId="6" xfId="0" applyNumberFormat="1" applyFont="1" applyFill="1" applyBorder="1" applyAlignment="1">
      <alignment horizontal="right" vertical="center" wrapText="1"/>
    </xf>
    <xf numFmtId="166" fontId="10" fillId="0" borderId="26" xfId="0" applyNumberFormat="1" applyFont="1" applyFill="1" applyBorder="1" applyAlignment="1">
      <alignment horizontal="right" vertical="center" wrapText="1"/>
    </xf>
    <xf numFmtId="166" fontId="10" fillId="0" borderId="27" xfId="0" applyNumberFormat="1" applyFont="1" applyFill="1" applyBorder="1" applyAlignment="1">
      <alignment horizontal="right" vertical="center" wrapText="1"/>
    </xf>
    <xf numFmtId="166" fontId="10" fillId="0" borderId="13" xfId="21" applyNumberFormat="1" applyFont="1" applyBorder="1">
      <alignment/>
      <protection/>
    </xf>
    <xf numFmtId="166" fontId="10" fillId="0" borderId="25" xfId="21" applyNumberFormat="1" applyFont="1" applyBorder="1">
      <alignment/>
      <protection/>
    </xf>
    <xf numFmtId="166" fontId="10" fillId="0" borderId="28" xfId="21" applyNumberFormat="1" applyFont="1" applyBorder="1">
      <alignment/>
      <protection/>
    </xf>
    <xf numFmtId="0" fontId="8" fillId="2" borderId="28" xfId="0" applyFont="1" applyFill="1" applyBorder="1" applyAlignment="1">
      <alignment horizontal="center" vertical="center" wrapText="1"/>
    </xf>
    <xf numFmtId="166" fontId="34" fillId="4" borderId="25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34" fillId="3" borderId="10" xfId="0" applyNumberFormat="1" applyFont="1" applyFill="1" applyBorder="1" applyAlignment="1">
      <alignment horizontal="center" vertical="center" wrapText="1"/>
    </xf>
    <xf numFmtId="2" fontId="34" fillId="3" borderId="11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6" fontId="34" fillId="3" borderId="22" xfId="0" applyNumberFormat="1" applyFont="1" applyFill="1" applyBorder="1" applyAlignment="1">
      <alignment horizontal="center" vertical="center" wrapText="1"/>
    </xf>
    <xf numFmtId="166" fontId="34" fillId="3" borderId="3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4" fillId="4" borderId="6" xfId="0" applyFont="1" applyFill="1" applyBorder="1" applyAlignment="1">
      <alignment horizontal="right"/>
    </xf>
    <xf numFmtId="0" fontId="34" fillId="3" borderId="6" xfId="0" applyFont="1" applyFill="1" applyBorder="1" applyAlignment="1">
      <alignment horizontal="center"/>
    </xf>
    <xf numFmtId="167" fontId="10" fillId="0" borderId="6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34" fillId="4" borderId="22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167" fontId="10" fillId="0" borderId="22" xfId="0" applyNumberFormat="1" applyFont="1" applyFill="1" applyBorder="1" applyAlignment="1">
      <alignment horizontal="right"/>
    </xf>
    <xf numFmtId="167" fontId="10" fillId="0" borderId="22" xfId="0" applyNumberFormat="1" applyFont="1" applyBorder="1" applyAlignment="1">
      <alignment/>
    </xf>
    <xf numFmtId="0" fontId="35" fillId="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5" fillId="4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34" fillId="4" borderId="13" xfId="0" applyNumberFormat="1" applyFont="1" applyFill="1" applyBorder="1" applyAlignment="1">
      <alignment horizontal="right"/>
    </xf>
    <xf numFmtId="165" fontId="34" fillId="3" borderId="1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4" fillId="0" borderId="36" xfId="0" applyFont="1" applyFill="1" applyBorder="1" applyAlignment="1">
      <alignment horizontal="right"/>
    </xf>
    <xf numFmtId="0" fontId="34" fillId="0" borderId="37" xfId="0" applyFont="1" applyFill="1" applyBorder="1" applyAlignment="1">
      <alignment horizontal="right"/>
    </xf>
    <xf numFmtId="164" fontId="3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2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 wrapText="1"/>
    </xf>
    <xf numFmtId="1" fontId="10" fillId="0" borderId="0" xfId="21" applyNumberFormat="1" applyFont="1" applyFill="1" applyBorder="1">
      <alignment vertical="top"/>
      <protection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66" fontId="36" fillId="0" borderId="0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right"/>
    </xf>
    <xf numFmtId="166" fontId="34" fillId="0" borderId="0" xfId="0" applyNumberFormat="1" applyFont="1" applyFill="1" applyBorder="1" applyAlignment="1">
      <alignment/>
    </xf>
    <xf numFmtId="166" fontId="34" fillId="4" borderId="38" xfId="0" applyNumberFormat="1" applyFont="1" applyFill="1" applyBorder="1" applyAlignment="1">
      <alignment horizontal="right" vertical="center" wrapText="1"/>
    </xf>
    <xf numFmtId="166" fontId="34" fillId="4" borderId="39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166" fontId="34" fillId="4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167" fontId="10" fillId="0" borderId="25" xfId="0" applyNumberFormat="1" applyFont="1" applyBorder="1" applyAlignment="1">
      <alignment/>
    </xf>
    <xf numFmtId="0" fontId="34" fillId="4" borderId="10" xfId="0" applyFont="1" applyFill="1" applyBorder="1" applyAlignment="1">
      <alignment horizontal="right"/>
    </xf>
    <xf numFmtId="167" fontId="10" fillId="0" borderId="28" xfId="0" applyNumberFormat="1" applyFont="1" applyBorder="1" applyAlignment="1">
      <alignment/>
    </xf>
    <xf numFmtId="0" fontId="34" fillId="4" borderId="11" xfId="0" applyFont="1" applyFill="1" applyBorder="1" applyAlignment="1">
      <alignment horizontal="right"/>
    </xf>
    <xf numFmtId="0" fontId="34" fillId="4" borderId="25" xfId="0" applyFont="1" applyFill="1" applyBorder="1" applyAlignment="1">
      <alignment horizontal="right"/>
    </xf>
    <xf numFmtId="164" fontId="10" fillId="3" borderId="5" xfId="0" applyNumberFormat="1" applyFont="1" applyFill="1" applyBorder="1" applyAlignment="1">
      <alignment horizontal="center"/>
    </xf>
    <xf numFmtId="0" fontId="34" fillId="3" borderId="22" xfId="0" applyFont="1" applyFill="1" applyBorder="1" applyAlignment="1">
      <alignment horizontal="center"/>
    </xf>
    <xf numFmtId="166" fontId="34" fillId="3" borderId="23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4" fillId="4" borderId="40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il produc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50" b="1" i="0" u="none" baseline="0">
                <a:latin typeface="Arial"/>
                <a:ea typeface="Arial"/>
                <a:cs typeface="Arial"/>
              </a:rPr>
              <a:t>National Oil, Condensate &amp; Naphtha Production 1970-2009</a:t>
            </a:r>
          </a:p>
        </c:rich>
      </c:tx>
      <c:layout>
        <c:manualLayout>
          <c:xMode val="factor"/>
          <c:yMode val="factor"/>
          <c:x val="-0.002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8025"/>
          <c:w val="0.9535"/>
          <c:h val="0.64075"/>
        </c:manualLayout>
      </c:layout>
      <c:areaChart>
        <c:grouping val="stacked"/>
        <c:varyColors val="0"/>
        <c:ser>
          <c:idx val="0"/>
          <c:order val="0"/>
          <c:tx>
            <c:strRef>
              <c:f>'Graph_oil production (mmbbls)'!$B$3</c:f>
              <c:strCache>
                <c:ptCount val="1"/>
                <c:pt idx="0">
                  <c:v>Maui 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'Graph_oil production (mmbbls)'!$A$4:$A$43</c:f>
              <c:numCache/>
            </c:numRef>
          </c:cat>
          <c:val>
            <c:numRef>
              <c:f>'Graph_oil production (mmbbls)'!$B$4:$B$43</c:f>
              <c:numCache/>
            </c:numRef>
          </c:val>
        </c:ser>
        <c:ser>
          <c:idx val="1"/>
          <c:order val="1"/>
          <c:tx>
            <c:strRef>
              <c:f>'Graph_oil production (mmbbls)'!$C$3</c:f>
              <c:strCache>
                <c:ptCount val="1"/>
                <c:pt idx="0">
                  <c:v>Kapuni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(mmbbls)'!$C$4:$C$43</c:f>
              <c:numCache/>
            </c:numRef>
          </c:val>
        </c:ser>
        <c:ser>
          <c:idx val="2"/>
          <c:order val="2"/>
          <c:tx>
            <c:strRef>
              <c:f>'Graph_oil production (mmbbls)'!$D$3</c:f>
              <c:strCache>
                <c:ptCount val="1"/>
                <c:pt idx="0">
                  <c:v>Pohokura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(mmbbls)'!$D$4:$D$43</c:f>
              <c:numCache/>
            </c:numRef>
          </c:val>
        </c:ser>
        <c:ser>
          <c:idx val="3"/>
          <c:order val="3"/>
          <c:tx>
            <c:strRef>
              <c:f>'Graph_oil production (mmbbls)'!$E$3</c:f>
              <c:strCache>
                <c:ptCount val="1"/>
                <c:pt idx="0">
                  <c:v>Tui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(mmbbls)'!$E$4:$E$43</c:f>
              <c:numCache/>
            </c:numRef>
          </c:val>
        </c:ser>
        <c:ser>
          <c:idx val="4"/>
          <c:order val="4"/>
          <c:tx>
            <c:strRef>
              <c:f>'Graph_oil production (mmbbls)'!$F$3</c:f>
              <c:strCache>
                <c:ptCount val="1"/>
                <c:pt idx="0">
                  <c:v>Maari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(mmbbls)'!$F$4:$F$43</c:f>
              <c:numCache/>
            </c:numRef>
          </c:val>
        </c:ser>
        <c:ser>
          <c:idx val="5"/>
          <c:order val="5"/>
          <c:tx>
            <c:strRef>
              <c:f>'Graph_oil production (mmbbls)'!$G$3</c:f>
              <c:strCache>
                <c:ptCount val="1"/>
                <c:pt idx="0">
                  <c:v>Kupe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(mmbbls)'!$G$4:$G$43</c:f>
              <c:numCache/>
            </c:numRef>
          </c:val>
        </c:ser>
        <c:ser>
          <c:idx val="6"/>
          <c:order val="6"/>
          <c:tx>
            <c:strRef>
              <c:f>'Graph_oil production (mmbbls)'!$H$3</c:f>
              <c:strCache>
                <c:ptCount val="1"/>
                <c:pt idx="0">
                  <c:v>McKee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(mmbbls)'!$H$4:$H$43</c:f>
              <c:numCache/>
            </c:numRef>
          </c:val>
        </c:ser>
        <c:ser>
          <c:idx val="7"/>
          <c:order val="7"/>
          <c:tx>
            <c:strRef>
              <c:f>'Graph_oil production (mmbbls)'!$I$3</c:f>
              <c:strCache>
                <c:ptCount val="1"/>
                <c:pt idx="0">
                  <c:v>Waihapa / Ngaere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(mmbbls)'!$I$4:$I$43</c:f>
              <c:numCache/>
            </c:numRef>
          </c:val>
        </c:ser>
        <c:ser>
          <c:idx val="8"/>
          <c:order val="8"/>
          <c:tx>
            <c:strRef>
              <c:f>'Graph_oil production (mmbbls)'!$J$3</c:f>
              <c:strCache>
                <c:ptCount val="1"/>
                <c:pt idx="0">
                  <c:v>Kaimiro/Moturoa/Ngatoro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(mmbbls)'!$J$4:$J$43</c:f>
              <c:numCache/>
            </c:numRef>
          </c:val>
        </c:ser>
        <c:ser>
          <c:idx val="9"/>
          <c:order val="9"/>
          <c:tx>
            <c:strRef>
              <c:f>'Graph_oil production (mmbbls)'!$K$3</c:f>
              <c:strCache>
                <c:ptCount val="1"/>
                <c:pt idx="0">
                  <c:v>Tariki / Ahuroa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(mmbbls)'!$K$4:$K$43</c:f>
              <c:numCache/>
            </c:numRef>
          </c:val>
        </c:ser>
        <c:ser>
          <c:idx val="10"/>
          <c:order val="10"/>
          <c:tx>
            <c:strRef>
              <c:f>'Graph_oil production (mmbbls)'!$L$3</c:f>
              <c:strCache>
                <c:ptCount val="1"/>
                <c:pt idx="0">
                  <c:v>Ngatoro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(mmbbls)'!$L$4:$L$43</c:f>
              <c:numCache/>
            </c:numRef>
          </c:val>
        </c:ser>
        <c:ser>
          <c:idx val="11"/>
          <c:order val="11"/>
          <c:tx>
            <c:strRef>
              <c:f>'Graph_oil production (mmbbls)'!$M$3</c:f>
              <c:strCache>
                <c:ptCount val="1"/>
                <c:pt idx="0">
                  <c:v>Rimu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(mmbbls)'!$M$4:$M$43</c:f>
              <c:numCache/>
            </c:numRef>
          </c:val>
        </c:ser>
        <c:ser>
          <c:idx val="12"/>
          <c:order val="12"/>
          <c:tx>
            <c:strRef>
              <c:f>'Graph_oil production (mmbbls)'!$N$3</c:f>
              <c:strCache>
                <c:ptCount val="1"/>
                <c:pt idx="0">
                  <c:v>Turangi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(mmbbls)'!$N$4:$N$43</c:f>
              <c:numCache/>
            </c:numRef>
          </c:val>
        </c:ser>
        <c:ser>
          <c:idx val="13"/>
          <c:order val="13"/>
          <c:tx>
            <c:strRef>
              <c:f>'Graph_oil production (mmbbls)'!$O$3</c:f>
              <c:strCache>
                <c:ptCount val="1"/>
                <c:pt idx="0">
                  <c:v>Mangahewa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(mmbbls)'!$O$4:$O$43</c:f>
              <c:numCache/>
            </c:numRef>
          </c:val>
        </c:ser>
        <c:ser>
          <c:idx val="14"/>
          <c:order val="14"/>
          <c:tx>
            <c:strRef>
              <c:f>'Graph_oil production (mmbbls)'!$Q$3</c:f>
              <c:strCache>
                <c:ptCount val="1"/>
                <c:pt idx="0">
                  <c:v>Others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(mmbbls)'!$Q$4:$Q$43</c:f>
              <c:numCache/>
            </c:numRef>
          </c:val>
        </c:ser>
        <c:ser>
          <c:idx val="15"/>
          <c:order val="15"/>
          <c:tx>
            <c:v>Kowhai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'Graph_oil production (mmbbls)'!$P$4:$P$43</c:f>
              <c:numCache/>
            </c:numRef>
          </c:val>
        </c:ser>
        <c:axId val="11290985"/>
        <c:axId val="34510002"/>
      </c:areaChart>
      <c:catAx>
        <c:axId val="112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auto val="1"/>
        <c:lblOffset val="100"/>
        <c:tickLblSkip val="5"/>
        <c:noMultiLvlLbl val="0"/>
      </c:catAx>
      <c:valAx>
        <c:axId val="3451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mmbbls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112909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876"/>
          <c:w val="0.47475"/>
          <c:h val="0.10575"/>
        </c:manualLayout>
      </c:layout>
      <c:overlay val="0"/>
      <c:spPr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NZ LPG Production By Field 1974-2009 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(calender years)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2325"/>
          <c:w val="0.95925"/>
          <c:h val="0.745"/>
        </c:manualLayout>
      </c:layout>
      <c:areaChart>
        <c:grouping val="stacked"/>
        <c:varyColors val="0"/>
        <c:ser>
          <c:idx val="0"/>
          <c:order val="0"/>
          <c:tx>
            <c:strRef>
              <c:f>'Graph_LPG production (mmbbls)'!$B$2</c:f>
              <c:strCache>
                <c:ptCount val="1"/>
                <c:pt idx="0">
                  <c:v>Maui 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'Graph_LPG production (mmbbls)'!$A$3:$A$38</c:f>
              <c:numCache/>
            </c:numRef>
          </c:cat>
          <c:val>
            <c:numRef>
              <c:f>'Graph_LPG production (mmbbls)'!$B$3:$B$38</c:f>
              <c:numCache/>
            </c:numRef>
          </c:val>
        </c:ser>
        <c:ser>
          <c:idx val="1"/>
          <c:order val="1"/>
          <c:tx>
            <c:strRef>
              <c:f>'Graph_LPG production (mmbbls)'!$C$2</c:f>
              <c:strCache>
                <c:ptCount val="1"/>
                <c:pt idx="0">
                  <c:v>Kapuni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'Graph_LPG production (mmbbls)'!$A$3:$A$38</c:f>
              <c:numCache/>
            </c:numRef>
          </c:cat>
          <c:val>
            <c:numRef>
              <c:f>'Graph_LPG production (mmbbls)'!$C$3:$C$38</c:f>
              <c:numCache/>
            </c:numRef>
          </c:val>
        </c:ser>
        <c:ser>
          <c:idx val="2"/>
          <c:order val="2"/>
          <c:tx>
            <c:strRef>
              <c:f>'Graph_LPG production (mmbbls)'!$D$2</c:f>
              <c:strCache>
                <c:ptCount val="1"/>
                <c:pt idx="0">
                  <c:v>Tariki / Ahuroa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'Graph_LPG production (mmbbls)'!$A$3:$A$38</c:f>
              <c:numCache/>
            </c:numRef>
          </c:cat>
          <c:val>
            <c:numRef>
              <c:f>'Graph_LPG production (mmbbls)'!$D$3:$D$38</c:f>
              <c:numCache/>
            </c:numRef>
          </c:val>
        </c:ser>
        <c:ser>
          <c:idx val="3"/>
          <c:order val="3"/>
          <c:tx>
            <c:strRef>
              <c:f>'Graph_LPG production (mmbbls)'!$E$2</c:f>
              <c:strCache>
                <c:ptCount val="1"/>
                <c:pt idx="0">
                  <c:v>Rimu / Kauri</c:v>
                </c:pt>
              </c:strCache>
            </c:strRef>
          </c:tx>
          <c:spPr>
            <a:solidFill>
              <a:srgbClr val="9933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'Graph_LPG production (mmbbls)'!$A$3:$A$38</c:f>
              <c:numCache/>
            </c:numRef>
          </c:cat>
          <c:val>
            <c:numRef>
              <c:f>'Graph_LPG production (mmbbls)'!$E$3:$E$38</c:f>
              <c:numCache/>
            </c:numRef>
          </c:val>
        </c:ser>
        <c:ser>
          <c:idx val="4"/>
          <c:order val="4"/>
          <c:tx>
            <c:strRef>
              <c:f>'Graph_LPG production (mmbbls)'!$F$2</c:f>
              <c:strCache>
                <c:ptCount val="1"/>
                <c:pt idx="0">
                  <c:v>Kupe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'Graph_LPG production (mmbbls)'!$F$38</c:f>
              <c:numCache/>
            </c:numRef>
          </c:val>
        </c:ser>
        <c:axId val="42154563"/>
        <c:axId val="43846748"/>
      </c:areaChart>
      <c:catAx>
        <c:axId val="4215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3846748"/>
        <c:crosses val="autoZero"/>
        <c:auto val="1"/>
        <c:lblOffset val="100"/>
        <c:tickLblSkip val="5"/>
        <c:noMultiLvlLbl val="0"/>
      </c:catAx>
      <c:valAx>
        <c:axId val="43846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mmbbls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2154563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3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Average National Daily Oil, Condensate &amp; Naptha Production 1970 - 2009</a:t>
            </a:r>
          </a:p>
        </c:rich>
      </c:tx>
      <c:layout>
        <c:manualLayout>
          <c:xMode val="factor"/>
          <c:yMode val="factor"/>
          <c:x val="-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5575"/>
          <c:w val="0.91275"/>
          <c:h val="0.674"/>
        </c:manualLayout>
      </c:layout>
      <c:areaChart>
        <c:grouping val="stacked"/>
        <c:varyColors val="0"/>
        <c:ser>
          <c:idx val="0"/>
          <c:order val="0"/>
          <c:tx>
            <c:strRef>
              <c:f>'Graph_ave daily oil prod (bopd)'!$B$2</c:f>
              <c:strCache>
                <c:ptCount val="1"/>
                <c:pt idx="0">
                  <c:v>Maui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(bopd)'!$B$3:$B$42</c:f>
              <c:numCache/>
            </c:numRef>
          </c:val>
        </c:ser>
        <c:ser>
          <c:idx val="1"/>
          <c:order val="1"/>
          <c:tx>
            <c:strRef>
              <c:f>'Graph_ave daily oil prod (bopd)'!$C$2</c:f>
              <c:strCache>
                <c:ptCount val="1"/>
                <c:pt idx="0">
                  <c:v>Kapuni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(bopd)'!$C$3:$C$42</c:f>
              <c:numCache/>
            </c:numRef>
          </c:val>
        </c:ser>
        <c:ser>
          <c:idx val="2"/>
          <c:order val="2"/>
          <c:tx>
            <c:strRef>
              <c:f>'Graph_ave daily oil prod (bopd)'!$D$2</c:f>
              <c:strCache>
                <c:ptCount val="1"/>
                <c:pt idx="0">
                  <c:v>Pohokura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(bopd)'!$D$3:$D$42</c:f>
              <c:numCache/>
            </c:numRef>
          </c:val>
        </c:ser>
        <c:ser>
          <c:idx val="3"/>
          <c:order val="3"/>
          <c:tx>
            <c:strRef>
              <c:f>'Graph_ave daily oil prod (bopd)'!$E$2</c:f>
              <c:strCache>
                <c:ptCount val="1"/>
                <c:pt idx="0">
                  <c:v>Tui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(bopd)'!$E$3:$E$42</c:f>
              <c:numCache/>
            </c:numRef>
          </c:val>
        </c:ser>
        <c:ser>
          <c:idx val="4"/>
          <c:order val="4"/>
          <c:tx>
            <c:strRef>
              <c:f>'Graph_ave daily oil prod (bopd)'!$F$2</c:f>
              <c:strCache>
                <c:ptCount val="1"/>
                <c:pt idx="0">
                  <c:v>Maari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(bopd)'!$F$3:$F$42</c:f>
              <c:numCache/>
            </c:numRef>
          </c:val>
        </c:ser>
        <c:ser>
          <c:idx val="5"/>
          <c:order val="5"/>
          <c:tx>
            <c:strRef>
              <c:f>'Graph_ave daily oil prod (bopd)'!$G$2</c:f>
              <c:strCache>
                <c:ptCount val="1"/>
                <c:pt idx="0">
                  <c:v>Kupe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(bopd)'!$G$3:$G$42</c:f>
              <c:numCache/>
            </c:numRef>
          </c:val>
        </c:ser>
        <c:ser>
          <c:idx val="6"/>
          <c:order val="6"/>
          <c:tx>
            <c:strRef>
              <c:f>'Graph_ave daily oil prod (bopd)'!$H$2</c:f>
              <c:strCache>
                <c:ptCount val="1"/>
                <c:pt idx="0">
                  <c:v>McKee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(bopd)'!$H$3:$H$42</c:f>
              <c:numCache/>
            </c:numRef>
          </c:val>
        </c:ser>
        <c:ser>
          <c:idx val="7"/>
          <c:order val="7"/>
          <c:tx>
            <c:strRef>
              <c:f>'Graph_ave daily oil prod (bopd)'!$I$2</c:f>
              <c:strCache>
                <c:ptCount val="1"/>
                <c:pt idx="0">
                  <c:v>Waihapa / Ngaere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(bopd)'!$I$3:$I$42</c:f>
              <c:numCache/>
            </c:numRef>
          </c:val>
        </c:ser>
        <c:ser>
          <c:idx val="8"/>
          <c:order val="8"/>
          <c:tx>
            <c:strRef>
              <c:f>'Graph_ave daily oil prod (bopd)'!$J$2</c:f>
              <c:strCache>
                <c:ptCount val="1"/>
                <c:pt idx="0">
                  <c:v>Kaimiro/Moturoa/Ngatoro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(bopd)'!$J$3:$J$42</c:f>
              <c:numCache/>
            </c:numRef>
          </c:val>
        </c:ser>
        <c:ser>
          <c:idx val="9"/>
          <c:order val="9"/>
          <c:tx>
            <c:strRef>
              <c:f>'Graph_ave daily oil prod (bopd)'!$K$2</c:f>
              <c:strCache>
                <c:ptCount val="1"/>
                <c:pt idx="0">
                  <c:v>Tariki / Ahuroa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(bopd)'!$K$3:$K$42</c:f>
              <c:numCache/>
            </c:numRef>
          </c:val>
        </c:ser>
        <c:ser>
          <c:idx val="10"/>
          <c:order val="10"/>
          <c:tx>
            <c:strRef>
              <c:f>'Graph_ave daily oil prod (bopd)'!$L$2</c:f>
              <c:strCache>
                <c:ptCount val="1"/>
                <c:pt idx="0">
                  <c:v>Ngatoro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(bopd)'!$L$3:$L$42</c:f>
              <c:numCache/>
            </c:numRef>
          </c:val>
        </c:ser>
        <c:ser>
          <c:idx val="11"/>
          <c:order val="11"/>
          <c:tx>
            <c:strRef>
              <c:f>'Graph_ave daily oil prod (bopd)'!$M$2</c:f>
              <c:strCache>
                <c:ptCount val="1"/>
                <c:pt idx="0">
                  <c:v>Rimu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(bopd)'!$M$3:$M$42</c:f>
              <c:numCache/>
            </c:numRef>
          </c:val>
        </c:ser>
        <c:ser>
          <c:idx val="12"/>
          <c:order val="12"/>
          <c:tx>
            <c:strRef>
              <c:f>'Graph_ave daily oil prod (bopd)'!$N$2</c:f>
              <c:strCache>
                <c:ptCount val="1"/>
                <c:pt idx="0">
                  <c:v>Turangi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(bopd)'!$N$3:$N$42</c:f>
              <c:numCache/>
            </c:numRef>
          </c:val>
        </c:ser>
        <c:ser>
          <c:idx val="13"/>
          <c:order val="13"/>
          <c:tx>
            <c:strRef>
              <c:f>'Graph_ave daily oil prod (bopd)'!$O$2</c:f>
              <c:strCache>
                <c:ptCount val="1"/>
                <c:pt idx="0">
                  <c:v>Mangahewa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(bopd)'!$O$3:$O$42</c:f>
              <c:numCache/>
            </c:numRef>
          </c:val>
        </c:ser>
        <c:ser>
          <c:idx val="14"/>
          <c:order val="14"/>
          <c:tx>
            <c:strRef>
              <c:f>'Graph_ave daily oil prod (bopd)'!$Q$2</c:f>
              <c:strCache>
                <c:ptCount val="1"/>
                <c:pt idx="0">
                  <c:v>Others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'Graph_ave daily oil prod (bopd)'!$A$3:$A$42</c:f>
              <c:numCache/>
            </c:numRef>
          </c:cat>
          <c:val>
            <c:numRef>
              <c:f>'Graph_ave daily oil prod (bopd)'!$Q$3:$Q$42</c:f>
              <c:numCache/>
            </c:numRef>
          </c:val>
        </c:ser>
        <c:ser>
          <c:idx val="15"/>
          <c:order val="15"/>
          <c:tx>
            <c:v>Kowhai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'Graph_ave daily oil prod (bopd)'!$P$3:$P$42</c:f>
              <c:numCache/>
            </c:numRef>
          </c:val>
        </c:ser>
        <c:axId val="59076413"/>
        <c:axId val="61925670"/>
      </c:areaChart>
      <c:cat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925670"/>
        <c:crosses val="autoZero"/>
        <c:auto val="1"/>
        <c:lblOffset val="100"/>
        <c:tickLblSkip val="5"/>
        <c:noMultiLvlLbl val="0"/>
      </c:catAx>
      <c:valAx>
        <c:axId val="6192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bbls/d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0764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8245"/>
          <c:w val="0.91475"/>
          <c:h val="0.171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Average National Daily LPG Production 1974 - 2009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'Graph_ave daily LPG prod_bbls_d'!$B$2</c:f>
              <c:strCache>
                <c:ptCount val="1"/>
                <c:pt idx="0">
                  <c:v>Maui 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'Graph_ave daily LPG prod_bbls_d'!$A$3:$A$38</c:f>
              <c:numCache/>
            </c:numRef>
          </c:cat>
          <c:val>
            <c:numRef>
              <c:f>'Graph_ave daily LPG prod_bbls_d'!$B$3:$B$38</c:f>
              <c:numCache/>
            </c:numRef>
          </c:val>
        </c:ser>
        <c:ser>
          <c:idx val="1"/>
          <c:order val="1"/>
          <c:tx>
            <c:strRef>
              <c:f>'Graph_ave daily LPG prod_bbls_d'!$C$2</c:f>
              <c:strCache>
                <c:ptCount val="1"/>
                <c:pt idx="0">
                  <c:v>Kapuni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'Graph_ave daily LPG prod_bbls_d'!$A$3:$A$38</c:f>
              <c:numCache/>
            </c:numRef>
          </c:cat>
          <c:val>
            <c:numRef>
              <c:f>'Graph_ave daily LPG prod_bbls_d'!$C$3:$C$38</c:f>
              <c:numCache/>
            </c:numRef>
          </c:val>
        </c:ser>
        <c:ser>
          <c:idx val="2"/>
          <c:order val="2"/>
          <c:tx>
            <c:strRef>
              <c:f>'Graph_ave daily LPG prod_bbls_d'!$D$2</c:f>
              <c:strCache>
                <c:ptCount val="1"/>
                <c:pt idx="0">
                  <c:v>Tariki / Ahuroa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'Graph_ave daily LPG prod_bbls_d'!$A$3:$A$38</c:f>
              <c:numCache/>
            </c:numRef>
          </c:cat>
          <c:val>
            <c:numRef>
              <c:f>'Graph_ave daily LPG prod_bbls_d'!$D$3:$D$38</c:f>
              <c:numCache/>
            </c:numRef>
          </c:val>
        </c:ser>
        <c:ser>
          <c:idx val="3"/>
          <c:order val="3"/>
          <c:tx>
            <c:strRef>
              <c:f>'Graph_ave daily LPG prod_bbls_d'!$E$2</c:f>
              <c:strCache>
                <c:ptCount val="1"/>
                <c:pt idx="0">
                  <c:v>Rimu / Kauri</c:v>
                </c:pt>
              </c:strCache>
            </c:strRef>
          </c:tx>
          <c:spPr>
            <a:solidFill>
              <a:srgbClr val="9933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'Graph_ave daily LPG prod_bbls_d'!$A$3:$A$38</c:f>
              <c:numCache/>
            </c:numRef>
          </c:cat>
          <c:val>
            <c:numRef>
              <c:f>'Graph_ave daily LPG prod_bbls_d'!$E$3:$E$38</c:f>
              <c:numCache/>
            </c:numRef>
          </c:val>
        </c:ser>
        <c:ser>
          <c:idx val="4"/>
          <c:order val="4"/>
          <c:tx>
            <c:strRef>
              <c:f>'Graph_ave daily LPG prod_bbls_d'!$F$2</c:f>
              <c:strCache>
                <c:ptCount val="1"/>
                <c:pt idx="0">
                  <c:v>Kupe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'Graph_ave daily LPG prod_bbls_d'!$F$3:$F$38</c:f>
              <c:numCache/>
            </c:numRef>
          </c:val>
        </c:ser>
        <c:axId val="20460119"/>
        <c:axId val="49923344"/>
      </c:areaChart>
      <c:catAx>
        <c:axId val="2046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923344"/>
        <c:crosses val="autoZero"/>
        <c:auto val="1"/>
        <c:lblOffset val="100"/>
        <c:tickLblSkip val="5"/>
        <c:noMultiLvlLbl val="0"/>
      </c:catAx>
      <c:valAx>
        <c:axId val="4992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bbls/d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4601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46</xdr:row>
      <xdr:rowOff>123825</xdr:rowOff>
    </xdr:from>
    <xdr:to>
      <xdr:col>18</xdr:col>
      <xdr:colOff>114300</xdr:colOff>
      <xdr:row>86</xdr:row>
      <xdr:rowOff>66675</xdr:rowOff>
    </xdr:to>
    <xdr:graphicFrame>
      <xdr:nvGraphicFramePr>
        <xdr:cNvPr id="1" name="Chart 1"/>
        <xdr:cNvGraphicFramePr/>
      </xdr:nvGraphicFramePr>
      <xdr:xfrm>
        <a:off x="876300" y="9220200"/>
        <a:ext cx="103251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200025</xdr:rowOff>
    </xdr:from>
    <xdr:to>
      <xdr:col>22</xdr:col>
      <xdr:colOff>523875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8696325" y="200025"/>
        <a:ext cx="98583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43</xdr:row>
      <xdr:rowOff>38100</xdr:rowOff>
    </xdr:from>
    <xdr:to>
      <xdr:col>12</xdr:col>
      <xdr:colOff>238125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704850" y="8648700"/>
        <a:ext cx="8791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142875</xdr:rowOff>
    </xdr:from>
    <xdr:to>
      <xdr:col>22</xdr:col>
      <xdr:colOff>161925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8524875" y="771525"/>
        <a:ext cx="8782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421875" style="0" bestFit="1" customWidth="1"/>
    <col min="2" max="2" width="101.140625" style="0" bestFit="1" customWidth="1"/>
  </cols>
  <sheetData>
    <row r="1" spans="1:2" ht="18.75" thickBot="1">
      <c r="A1" s="32" t="s">
        <v>0</v>
      </c>
      <c r="B1" s="32" t="s">
        <v>1</v>
      </c>
    </row>
    <row r="2" spans="1:2" ht="15.75" thickBot="1">
      <c r="A2" s="1" t="s">
        <v>2</v>
      </c>
      <c r="B2" s="2" t="s">
        <v>42</v>
      </c>
    </row>
    <row r="3" spans="1:2" ht="15.75" thickBot="1">
      <c r="A3" s="30" t="s">
        <v>3</v>
      </c>
      <c r="B3" s="31" t="s">
        <v>43</v>
      </c>
    </row>
    <row r="4" spans="1:2" ht="15.75" thickBot="1">
      <c r="A4" s="33"/>
      <c r="B4" s="34"/>
    </row>
    <row r="5" spans="1:2" ht="15.75" thickBot="1">
      <c r="A5" s="1" t="s">
        <v>4</v>
      </c>
      <c r="B5" s="2" t="s">
        <v>44</v>
      </c>
    </row>
    <row r="6" spans="1:2" ht="15.75" thickBot="1">
      <c r="A6" s="1" t="s">
        <v>5</v>
      </c>
      <c r="B6" s="2" t="s">
        <v>45</v>
      </c>
    </row>
    <row r="7" spans="1:2" ht="15.75" thickBot="1">
      <c r="A7" s="33"/>
      <c r="B7" s="34"/>
    </row>
    <row r="8" spans="1:2" ht="15.75" thickBot="1">
      <c r="A8" s="1" t="s">
        <v>6</v>
      </c>
      <c r="B8" s="2" t="s">
        <v>46</v>
      </c>
    </row>
    <row r="9" spans="1:2" ht="15.75" thickBot="1">
      <c r="A9" s="1" t="s">
        <v>7</v>
      </c>
      <c r="B9" s="2" t="s">
        <v>47</v>
      </c>
    </row>
  </sheetData>
  <hyperlinks>
    <hyperlink ref="A2" location="'Oil production'!A1" display="Oil Production Table"/>
    <hyperlink ref="A3" location="'LPG Production'!A1" display="LPG Production Table"/>
    <hyperlink ref="A5" location="'Graph_oil production (mmbbls)'!A1" display="Oil production graph"/>
    <hyperlink ref="A6" location="'Graph_LPG production (mmbbls)'!A1" display="LPG production graph"/>
    <hyperlink ref="A8" location="'Graph_ave daily oil prod (bopd)'!A1" display="Average daily oil production graph"/>
    <hyperlink ref="A9" location="'Graph_ave daily LPG prod_bbls_d'!A1" display="Average daily LPG production graph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="85" zoomScaleNormal="85" workbookViewId="0" topLeftCell="A1">
      <selection activeCell="P3" sqref="P3"/>
    </sheetView>
  </sheetViews>
  <sheetFormatPr defaultColWidth="9.140625" defaultRowHeight="12.75"/>
  <cols>
    <col min="2" max="2" width="9.8515625" style="0" bestFit="1" customWidth="1"/>
    <col min="3" max="4" width="9.28125" style="0" bestFit="1" customWidth="1"/>
    <col min="5" max="5" width="9.8515625" style="0" bestFit="1" customWidth="1"/>
    <col min="6" max="8" width="9.28125" style="0" bestFit="1" customWidth="1"/>
    <col min="9" max="9" width="11.00390625" style="0" customWidth="1"/>
    <col min="10" max="10" width="10.421875" style="0" customWidth="1"/>
    <col min="11" max="11" width="9.28125" style="0" bestFit="1" customWidth="1"/>
    <col min="12" max="12" width="10.421875" style="0" customWidth="1"/>
    <col min="13" max="15" width="9.28125" style="0" bestFit="1" customWidth="1"/>
    <col min="16" max="16" width="9.28125" style="0" customWidth="1"/>
    <col min="17" max="17" width="9.140625" style="29" customWidth="1"/>
    <col min="18" max="18" width="9.8515625" style="0" customWidth="1"/>
    <col min="19" max="19" width="14.421875" style="0" customWidth="1"/>
    <col min="21" max="21" width="12.00390625" style="0" bestFit="1" customWidth="1"/>
  </cols>
  <sheetData>
    <row r="1" spans="1:20" ht="21" thickBot="1">
      <c r="A1" s="170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85"/>
      <c r="O1" s="85"/>
      <c r="P1" s="39"/>
      <c r="Q1" s="39"/>
      <c r="R1" s="39"/>
      <c r="S1" s="3"/>
      <c r="T1" s="3"/>
    </row>
    <row r="2" spans="1:20" ht="66.75" thickBot="1">
      <c r="A2" s="4" t="s">
        <v>8</v>
      </c>
      <c r="B2" s="4" t="s">
        <v>9</v>
      </c>
      <c r="C2" s="4" t="s">
        <v>31</v>
      </c>
      <c r="D2" s="159" t="s">
        <v>11</v>
      </c>
      <c r="E2" s="4" t="s">
        <v>30</v>
      </c>
      <c r="F2" s="4" t="s">
        <v>38</v>
      </c>
      <c r="G2" s="4" t="s">
        <v>39</v>
      </c>
      <c r="H2" s="4" t="s">
        <v>12</v>
      </c>
      <c r="I2" s="4" t="s">
        <v>25</v>
      </c>
      <c r="J2" s="4" t="s">
        <v>33</v>
      </c>
      <c r="K2" s="4" t="s">
        <v>13</v>
      </c>
      <c r="L2" s="4" t="s">
        <v>26</v>
      </c>
      <c r="M2" s="4" t="s">
        <v>27</v>
      </c>
      <c r="N2" s="4" t="s">
        <v>36</v>
      </c>
      <c r="O2" s="107" t="s">
        <v>37</v>
      </c>
      <c r="P2" s="4" t="s">
        <v>51</v>
      </c>
      <c r="Q2" s="109" t="s">
        <v>34</v>
      </c>
      <c r="R2" s="113" t="s">
        <v>14</v>
      </c>
      <c r="S2" s="112" t="s">
        <v>22</v>
      </c>
      <c r="T2" s="82" t="s">
        <v>16</v>
      </c>
    </row>
    <row r="3" spans="1:22" ht="15">
      <c r="A3" s="83">
        <v>2009</v>
      </c>
      <c r="B3" s="91">
        <v>1.584</v>
      </c>
      <c r="C3" s="92">
        <v>0.437</v>
      </c>
      <c r="D3" s="93">
        <v>4.307</v>
      </c>
      <c r="E3" s="92">
        <v>6.267</v>
      </c>
      <c r="F3" s="92">
        <v>5.683</v>
      </c>
      <c r="G3" s="92">
        <v>0.093</v>
      </c>
      <c r="H3" s="94">
        <v>0.174</v>
      </c>
      <c r="I3" s="94">
        <v>0</v>
      </c>
      <c r="J3" s="94">
        <v>0.199</v>
      </c>
      <c r="K3" s="94">
        <v>0</v>
      </c>
      <c r="L3" s="94">
        <v>0</v>
      </c>
      <c r="M3" s="94">
        <v>0</v>
      </c>
      <c r="N3" s="92">
        <v>0.355</v>
      </c>
      <c r="O3" s="92">
        <v>0.256</v>
      </c>
      <c r="P3" s="155">
        <v>0.021612</v>
      </c>
      <c r="Q3" s="96">
        <v>0.263</v>
      </c>
      <c r="R3" s="114">
        <f>SUM(B3:Q3)</f>
        <v>19.639612000000003</v>
      </c>
      <c r="S3" s="110">
        <f>(R3*1000000)/365</f>
        <v>53807.156164383574</v>
      </c>
      <c r="T3" s="82"/>
      <c r="V3" s="133"/>
    </row>
    <row r="4" spans="1:22" ht="15">
      <c r="A4" s="84">
        <v>2008</v>
      </c>
      <c r="B4" s="95">
        <v>1.848</v>
      </c>
      <c r="C4" s="96">
        <v>0.551</v>
      </c>
      <c r="D4" s="97">
        <v>4.588</v>
      </c>
      <c r="E4" s="96">
        <v>13.445</v>
      </c>
      <c r="F4" s="96">
        <v>0</v>
      </c>
      <c r="G4" s="96">
        <v>0</v>
      </c>
      <c r="H4" s="96">
        <v>0.188</v>
      </c>
      <c r="I4" s="96">
        <v>0</v>
      </c>
      <c r="J4" s="96">
        <v>0.187</v>
      </c>
      <c r="K4" s="96">
        <v>0</v>
      </c>
      <c r="L4" s="96">
        <v>0</v>
      </c>
      <c r="M4" s="96">
        <v>0</v>
      </c>
      <c r="N4" s="96">
        <v>0.214</v>
      </c>
      <c r="O4" s="108">
        <v>0.113</v>
      </c>
      <c r="P4" s="105">
        <v>0</v>
      </c>
      <c r="Q4" s="96">
        <v>0.3</v>
      </c>
      <c r="R4" s="114">
        <f aca="true" t="shared" si="0" ref="R4:R41">SUM(B4:Q4)</f>
        <v>21.434</v>
      </c>
      <c r="S4" s="110">
        <f>(R4*1000000)/365</f>
        <v>58723.28767123288</v>
      </c>
      <c r="T4" s="82"/>
      <c r="V4" s="133"/>
    </row>
    <row r="5" spans="1:22" ht="15">
      <c r="A5" s="40">
        <v>2007</v>
      </c>
      <c r="B5" s="98">
        <v>2.147</v>
      </c>
      <c r="C5" s="99">
        <v>0.658</v>
      </c>
      <c r="D5" s="100">
        <v>4.696</v>
      </c>
      <c r="E5" s="99">
        <v>6.335</v>
      </c>
      <c r="F5" s="99">
        <v>0</v>
      </c>
      <c r="G5" s="96">
        <v>0</v>
      </c>
      <c r="H5" s="101">
        <v>0.272</v>
      </c>
      <c r="I5" s="55">
        <v>0.054</v>
      </c>
      <c r="J5" s="55">
        <v>0.225</v>
      </c>
      <c r="K5" s="55">
        <v>0.05</v>
      </c>
      <c r="L5" s="55">
        <v>0</v>
      </c>
      <c r="M5" s="55">
        <v>0.114</v>
      </c>
      <c r="N5" s="99">
        <v>0.227</v>
      </c>
      <c r="O5" s="99">
        <v>0.085</v>
      </c>
      <c r="P5" s="105">
        <v>0</v>
      </c>
      <c r="Q5" s="96">
        <v>0.14900000000000002</v>
      </c>
      <c r="R5" s="114">
        <f>SUM(B5:Q5)</f>
        <v>15.012</v>
      </c>
      <c r="S5" s="110">
        <f aca="true" t="shared" si="1" ref="S5:S42">(R5*1000000)/365</f>
        <v>41128.767123287675</v>
      </c>
      <c r="T5" s="6"/>
      <c r="V5" s="133"/>
    </row>
    <row r="6" spans="1:22" ht="15">
      <c r="A6" s="5">
        <v>2006</v>
      </c>
      <c r="B6" s="102">
        <v>3.828</v>
      </c>
      <c r="C6" s="55">
        <v>0.773</v>
      </c>
      <c r="D6" s="55">
        <v>0.937</v>
      </c>
      <c r="E6" s="99">
        <v>0</v>
      </c>
      <c r="F6" s="96">
        <v>0</v>
      </c>
      <c r="G6" s="96">
        <v>0</v>
      </c>
      <c r="H6" s="103">
        <v>0.352</v>
      </c>
      <c r="I6" s="55">
        <v>0.076</v>
      </c>
      <c r="J6" s="55">
        <v>0.298</v>
      </c>
      <c r="K6" s="55">
        <v>0.093</v>
      </c>
      <c r="L6" s="103">
        <v>0.225</v>
      </c>
      <c r="M6" s="55">
        <v>0.265</v>
      </c>
      <c r="N6" s="99">
        <v>0.07</v>
      </c>
      <c r="O6" s="99">
        <v>0.067</v>
      </c>
      <c r="P6" s="105">
        <v>0</v>
      </c>
      <c r="Q6" s="96">
        <v>0.04799999999999996</v>
      </c>
      <c r="R6" s="114">
        <f t="shared" si="0"/>
        <v>7.032</v>
      </c>
      <c r="S6" s="110">
        <f t="shared" si="1"/>
        <v>19265.753424657534</v>
      </c>
      <c r="T6" s="6"/>
      <c r="U6" s="29"/>
      <c r="V6" s="133"/>
    </row>
    <row r="7" spans="1:22" ht="15">
      <c r="A7" s="7">
        <v>2005</v>
      </c>
      <c r="B7" s="10">
        <v>4.769689412130999</v>
      </c>
      <c r="C7" s="104">
        <v>0.746</v>
      </c>
      <c r="D7" s="104">
        <v>0</v>
      </c>
      <c r="E7" s="105">
        <v>0</v>
      </c>
      <c r="F7" s="99">
        <v>0</v>
      </c>
      <c r="G7" s="96">
        <v>0</v>
      </c>
      <c r="H7" s="11">
        <v>0.44359851417999996</v>
      </c>
      <c r="I7" s="104">
        <v>0.052978724670000005</v>
      </c>
      <c r="J7" s="104">
        <v>0.436</v>
      </c>
      <c r="K7" s="104">
        <v>0.1112316563</v>
      </c>
      <c r="L7" s="11">
        <v>0.29312626504</v>
      </c>
      <c r="M7" s="11">
        <v>0.28852825136</v>
      </c>
      <c r="N7" s="105">
        <v>0.001</v>
      </c>
      <c r="O7" s="105">
        <v>0.072</v>
      </c>
      <c r="P7" s="105">
        <v>0</v>
      </c>
      <c r="Q7" s="96">
        <v>0.18926136767</v>
      </c>
      <c r="R7" s="114">
        <f t="shared" si="0"/>
        <v>7.403414191351</v>
      </c>
      <c r="S7" s="110">
        <f t="shared" si="1"/>
        <v>20283.326551646573</v>
      </c>
      <c r="T7" s="8"/>
      <c r="V7" s="133"/>
    </row>
    <row r="8" spans="1:22" ht="15">
      <c r="A8" s="9">
        <v>2004</v>
      </c>
      <c r="B8" s="10">
        <v>5.12197265884</v>
      </c>
      <c r="C8" s="11">
        <v>0.8881925770599999</v>
      </c>
      <c r="D8" s="104">
        <v>0</v>
      </c>
      <c r="E8" s="105">
        <v>0</v>
      </c>
      <c r="F8" s="96">
        <v>0</v>
      </c>
      <c r="G8" s="96">
        <v>0</v>
      </c>
      <c r="H8" s="11">
        <v>0.50423919044</v>
      </c>
      <c r="I8" s="11">
        <v>0.048196507983719515</v>
      </c>
      <c r="J8" s="11">
        <v>0.457</v>
      </c>
      <c r="K8" s="11">
        <v>0.14229107771</v>
      </c>
      <c r="L8" s="11">
        <v>0.25884857366</v>
      </c>
      <c r="M8" s="11">
        <v>0.34102995537999997</v>
      </c>
      <c r="N8" s="105">
        <v>0</v>
      </c>
      <c r="O8" s="105">
        <v>0.1</v>
      </c>
      <c r="P8" s="105">
        <v>0</v>
      </c>
      <c r="Q8" s="96">
        <v>0.010482458926280552</v>
      </c>
      <c r="R8" s="114">
        <f t="shared" si="0"/>
        <v>7.872253</v>
      </c>
      <c r="S8" s="110">
        <f t="shared" si="1"/>
        <v>21567.816438356163</v>
      </c>
      <c r="T8" s="12"/>
      <c r="U8" s="149"/>
      <c r="V8" s="133"/>
    </row>
    <row r="9" spans="1:22" ht="15">
      <c r="A9" s="9">
        <v>2003</v>
      </c>
      <c r="B9" s="10">
        <v>6.457714606793</v>
      </c>
      <c r="C9" s="11">
        <v>0.64280321021875</v>
      </c>
      <c r="D9" s="104">
        <v>0</v>
      </c>
      <c r="E9" s="105">
        <v>0</v>
      </c>
      <c r="F9" s="99">
        <v>0</v>
      </c>
      <c r="G9" s="96">
        <v>0</v>
      </c>
      <c r="H9" s="11">
        <v>0.5738518169899999</v>
      </c>
      <c r="I9" s="11">
        <v>0.07229381591999999</v>
      </c>
      <c r="J9" s="11">
        <v>0.366</v>
      </c>
      <c r="K9" s="11">
        <v>0.24064845922000003</v>
      </c>
      <c r="L9" s="11">
        <v>0.15312155328</v>
      </c>
      <c r="M9" s="11">
        <v>0.24945588926999995</v>
      </c>
      <c r="N9" s="105">
        <v>0</v>
      </c>
      <c r="O9" s="105">
        <v>0.108</v>
      </c>
      <c r="P9" s="105">
        <v>0</v>
      </c>
      <c r="Q9" s="96">
        <v>0.008601835589999968</v>
      </c>
      <c r="R9" s="114">
        <f>SUM(B9:Q9)</f>
        <v>8.87249118728175</v>
      </c>
      <c r="S9" s="110">
        <f t="shared" si="1"/>
        <v>24308.19503364863</v>
      </c>
      <c r="T9" s="12"/>
      <c r="V9" s="133"/>
    </row>
    <row r="10" spans="1:20" ht="15">
      <c r="A10" s="9">
        <v>2002</v>
      </c>
      <c r="B10" s="10">
        <v>8.625998689</v>
      </c>
      <c r="C10" s="11">
        <v>0.776389628</v>
      </c>
      <c r="D10" s="104">
        <v>0</v>
      </c>
      <c r="E10" s="105">
        <v>0</v>
      </c>
      <c r="F10" s="96">
        <v>0</v>
      </c>
      <c r="G10" s="96">
        <v>0</v>
      </c>
      <c r="H10" s="11">
        <v>0.61851277315</v>
      </c>
      <c r="I10" s="11">
        <v>0.11559930391</v>
      </c>
      <c r="J10" s="11">
        <v>0.529</v>
      </c>
      <c r="K10" s="11">
        <v>0.280973653</v>
      </c>
      <c r="L10" s="11">
        <v>0.3585858298779279</v>
      </c>
      <c r="M10" s="11">
        <v>0.17315351495436235</v>
      </c>
      <c r="N10" s="105">
        <v>0</v>
      </c>
      <c r="O10" s="105">
        <v>0.138</v>
      </c>
      <c r="P10" s="105">
        <v>0</v>
      </c>
      <c r="Q10" s="96">
        <v>0.0002735281356375796</v>
      </c>
      <c r="R10" s="114">
        <f t="shared" si="0"/>
        <v>11.61648692002793</v>
      </c>
      <c r="S10" s="110">
        <f t="shared" si="1"/>
        <v>31825.99156172036</v>
      </c>
      <c r="T10" s="12"/>
    </row>
    <row r="11" spans="1:20" ht="15">
      <c r="A11" s="9">
        <v>2001</v>
      </c>
      <c r="B11" s="10">
        <v>9.252622071</v>
      </c>
      <c r="C11" s="11">
        <v>0.824663992</v>
      </c>
      <c r="D11" s="104">
        <v>0</v>
      </c>
      <c r="E11" s="105">
        <v>0</v>
      </c>
      <c r="F11" s="99">
        <v>0</v>
      </c>
      <c r="G11" s="96">
        <v>0</v>
      </c>
      <c r="H11" s="11">
        <v>1.1176458616</v>
      </c>
      <c r="I11" s="11">
        <v>0.14853605471</v>
      </c>
      <c r="J11" s="11">
        <v>0.691</v>
      </c>
      <c r="K11" s="11">
        <v>0.32901444354</v>
      </c>
      <c r="L11" s="11">
        <v>0.5120254471712563</v>
      </c>
      <c r="M11" s="11">
        <v>0.0978448909</v>
      </c>
      <c r="N11" s="105">
        <v>0</v>
      </c>
      <c r="O11" s="105">
        <v>0.05</v>
      </c>
      <c r="P11" s="105">
        <v>0</v>
      </c>
      <c r="Q11" s="96">
        <v>0.0006046108499999647</v>
      </c>
      <c r="R11" s="114">
        <f t="shared" si="0"/>
        <v>13.023957371771257</v>
      </c>
      <c r="S11" s="110">
        <f t="shared" si="1"/>
        <v>35682.07499115413</v>
      </c>
      <c r="T11" s="12"/>
    </row>
    <row r="12" spans="1:20" ht="15">
      <c r="A12" s="9">
        <v>2000</v>
      </c>
      <c r="B12" s="10">
        <v>10.075993025732998</v>
      </c>
      <c r="C12" s="11">
        <v>0.8744036929999999</v>
      </c>
      <c r="D12" s="104">
        <v>0</v>
      </c>
      <c r="E12" s="105">
        <v>0</v>
      </c>
      <c r="F12" s="96">
        <v>0</v>
      </c>
      <c r="G12" s="96">
        <v>0</v>
      </c>
      <c r="H12" s="11">
        <v>1.2004365845300002</v>
      </c>
      <c r="I12" s="11">
        <v>0.16454835182999997</v>
      </c>
      <c r="J12" s="11">
        <v>0.529</v>
      </c>
      <c r="K12" s="11">
        <v>0.31186685614000004</v>
      </c>
      <c r="L12" s="11">
        <v>0.34407118999999997</v>
      </c>
      <c r="M12" s="11">
        <v>0.00074216489</v>
      </c>
      <c r="N12" s="105">
        <v>0</v>
      </c>
      <c r="O12" s="105">
        <v>0</v>
      </c>
      <c r="P12" s="105">
        <v>0</v>
      </c>
      <c r="Q12" s="96">
        <v>0.0018426271399999972</v>
      </c>
      <c r="R12" s="114">
        <f t="shared" si="0"/>
        <v>13.502904493262998</v>
      </c>
      <c r="S12" s="110">
        <f t="shared" si="1"/>
        <v>36994.258885652045</v>
      </c>
      <c r="T12" s="12"/>
    </row>
    <row r="13" spans="1:20" ht="15">
      <c r="A13" s="9">
        <v>1999</v>
      </c>
      <c r="B13" s="10">
        <v>10.999310064</v>
      </c>
      <c r="C13" s="11">
        <v>1.01737153</v>
      </c>
      <c r="D13" s="104">
        <v>0</v>
      </c>
      <c r="E13" s="105">
        <v>0</v>
      </c>
      <c r="F13" s="99">
        <v>0</v>
      </c>
      <c r="G13" s="96">
        <v>0</v>
      </c>
      <c r="H13" s="11">
        <v>1.712</v>
      </c>
      <c r="I13" s="11">
        <v>0.26982847587000003</v>
      </c>
      <c r="J13" s="11">
        <v>0.565</v>
      </c>
      <c r="K13" s="11">
        <v>0.39719475034</v>
      </c>
      <c r="L13" s="11">
        <v>0.392282664</v>
      </c>
      <c r="M13" s="11">
        <v>0.00375302364</v>
      </c>
      <c r="N13" s="105">
        <v>0</v>
      </c>
      <c r="O13" s="105">
        <v>0</v>
      </c>
      <c r="P13" s="105">
        <v>0</v>
      </c>
      <c r="Q13" s="96">
        <v>0.00022375015000003495</v>
      </c>
      <c r="R13" s="114">
        <f t="shared" si="0"/>
        <v>15.356964258</v>
      </c>
      <c r="S13" s="110">
        <f t="shared" si="1"/>
        <v>42073.874679452056</v>
      </c>
      <c r="T13" s="12"/>
    </row>
    <row r="14" spans="1:20" ht="15">
      <c r="A14" s="9">
        <v>1998</v>
      </c>
      <c r="B14" s="10">
        <v>12.593414339</v>
      </c>
      <c r="C14" s="11">
        <v>1.129428932</v>
      </c>
      <c r="D14" s="104">
        <v>0</v>
      </c>
      <c r="E14" s="105">
        <v>0</v>
      </c>
      <c r="F14" s="96">
        <v>0</v>
      </c>
      <c r="G14" s="96">
        <v>0</v>
      </c>
      <c r="H14" s="11">
        <v>1.8439914009999998</v>
      </c>
      <c r="I14" s="11">
        <v>0.45733608000000003</v>
      </c>
      <c r="J14" s="11">
        <v>0.681</v>
      </c>
      <c r="K14" s="11">
        <v>0.424683592</v>
      </c>
      <c r="L14" s="11">
        <v>0.40846426100000005</v>
      </c>
      <c r="M14" s="11">
        <v>0</v>
      </c>
      <c r="N14" s="105">
        <v>0</v>
      </c>
      <c r="O14" s="105">
        <v>0.029</v>
      </c>
      <c r="P14" s="105">
        <v>0</v>
      </c>
      <c r="Q14" s="96">
        <v>-1.9672000000026113E-05</v>
      </c>
      <c r="R14" s="114">
        <f>SUM(B14:Q14)</f>
        <v>17.567298933</v>
      </c>
      <c r="S14" s="110">
        <f t="shared" si="1"/>
        <v>48129.58611780821</v>
      </c>
      <c r="T14" s="12"/>
    </row>
    <row r="15" spans="1:20" ht="15">
      <c r="A15" s="9">
        <v>1997</v>
      </c>
      <c r="B15" s="10">
        <v>16.611274058</v>
      </c>
      <c r="C15" s="11">
        <v>1.205450364</v>
      </c>
      <c r="D15" s="104">
        <v>0</v>
      </c>
      <c r="E15" s="105">
        <v>0</v>
      </c>
      <c r="F15" s="99">
        <v>0</v>
      </c>
      <c r="G15" s="96">
        <v>0</v>
      </c>
      <c r="H15" s="11">
        <v>1.875926943</v>
      </c>
      <c r="I15" s="11">
        <v>0.4869258249999999</v>
      </c>
      <c r="J15" s="11">
        <v>0.882</v>
      </c>
      <c r="K15" s="11">
        <v>0.421010816</v>
      </c>
      <c r="L15" s="11">
        <v>0.533112241</v>
      </c>
      <c r="M15" s="11">
        <v>0</v>
      </c>
      <c r="N15" s="105">
        <v>0</v>
      </c>
      <c r="O15" s="105">
        <v>0.007</v>
      </c>
      <c r="P15" s="105">
        <v>0</v>
      </c>
      <c r="Q15" s="96">
        <v>0.07206335900000005</v>
      </c>
      <c r="R15" s="114">
        <f t="shared" si="0"/>
        <v>22.094763606000004</v>
      </c>
      <c r="S15" s="110">
        <f t="shared" si="1"/>
        <v>60533.59892054795</v>
      </c>
      <c r="T15" s="12"/>
    </row>
    <row r="16" spans="1:20" ht="15">
      <c r="A16" s="9">
        <v>1996</v>
      </c>
      <c r="B16" s="10">
        <v>11.204350330999999</v>
      </c>
      <c r="C16" s="11">
        <v>1.457733599</v>
      </c>
      <c r="D16" s="104">
        <v>0</v>
      </c>
      <c r="E16" s="105">
        <v>0</v>
      </c>
      <c r="F16" s="96">
        <v>0</v>
      </c>
      <c r="G16" s="96">
        <v>0</v>
      </c>
      <c r="H16" s="11">
        <v>1.9878396979999997</v>
      </c>
      <c r="I16" s="11">
        <v>0.6690678429999999</v>
      </c>
      <c r="J16" s="11">
        <v>0.719</v>
      </c>
      <c r="K16" s="11">
        <v>0.23277475699999997</v>
      </c>
      <c r="L16" s="11">
        <v>0.35093877799999995</v>
      </c>
      <c r="M16" s="11">
        <v>0</v>
      </c>
      <c r="N16" s="105">
        <v>0</v>
      </c>
      <c r="O16" s="105">
        <v>0</v>
      </c>
      <c r="P16" s="105">
        <v>0</v>
      </c>
      <c r="Q16" s="96">
        <v>0.00015740000000016852</v>
      </c>
      <c r="R16" s="114">
        <f t="shared" si="0"/>
        <v>16.621862405999998</v>
      </c>
      <c r="S16" s="110">
        <f t="shared" si="1"/>
        <v>45539.34905753424</v>
      </c>
      <c r="T16" s="12"/>
    </row>
    <row r="17" spans="1:20" ht="15">
      <c r="A17" s="9">
        <v>1995</v>
      </c>
      <c r="B17" s="10">
        <v>6.8629655849999995</v>
      </c>
      <c r="C17" s="11">
        <v>1.418880157</v>
      </c>
      <c r="D17" s="104">
        <v>0</v>
      </c>
      <c r="E17" s="105">
        <v>0</v>
      </c>
      <c r="F17" s="99">
        <v>0</v>
      </c>
      <c r="G17" s="96">
        <v>0</v>
      </c>
      <c r="H17" s="11">
        <v>2.237141947</v>
      </c>
      <c r="I17" s="11">
        <v>1.1589746539999999</v>
      </c>
      <c r="J17" s="11">
        <v>0.521</v>
      </c>
      <c r="K17" s="11">
        <v>0</v>
      </c>
      <c r="L17" s="11">
        <v>0.22898248999999998</v>
      </c>
      <c r="M17" s="11">
        <v>0</v>
      </c>
      <c r="N17" s="105">
        <v>0</v>
      </c>
      <c r="O17" s="105">
        <v>0</v>
      </c>
      <c r="P17" s="105">
        <v>0</v>
      </c>
      <c r="Q17" s="96">
        <v>2.5346000000148194E-05</v>
      </c>
      <c r="R17" s="114">
        <f t="shared" si="0"/>
        <v>12.427970178999999</v>
      </c>
      <c r="S17" s="110">
        <f t="shared" si="1"/>
        <v>34049.233367123285</v>
      </c>
      <c r="T17" s="12"/>
    </row>
    <row r="18" spans="1:20" ht="15">
      <c r="A18" s="9">
        <v>1994</v>
      </c>
      <c r="B18" s="10">
        <v>6.064099070999999</v>
      </c>
      <c r="C18" s="11">
        <v>1.727443653</v>
      </c>
      <c r="D18" s="104">
        <v>0</v>
      </c>
      <c r="E18" s="105">
        <v>0</v>
      </c>
      <c r="F18" s="96">
        <v>0</v>
      </c>
      <c r="G18" s="96">
        <v>0</v>
      </c>
      <c r="H18" s="11">
        <v>2.248</v>
      </c>
      <c r="I18" s="11">
        <v>3.6261619319999996</v>
      </c>
      <c r="J18" s="11">
        <v>0.361</v>
      </c>
      <c r="K18" s="11">
        <v>0</v>
      </c>
      <c r="L18" s="11">
        <v>0.245327601</v>
      </c>
      <c r="M18" s="11">
        <v>0</v>
      </c>
      <c r="N18" s="105">
        <v>0</v>
      </c>
      <c r="O18" s="105">
        <v>0</v>
      </c>
      <c r="P18" s="105">
        <v>0</v>
      </c>
      <c r="Q18" s="96">
        <v>-0.0001619319999996982</v>
      </c>
      <c r="R18" s="114">
        <f t="shared" si="0"/>
        <v>14.271870325</v>
      </c>
      <c r="S18" s="110">
        <f t="shared" si="1"/>
        <v>39101.01458904109</v>
      </c>
      <c r="T18" s="12"/>
    </row>
    <row r="19" spans="1:20" ht="15">
      <c r="A19" s="9">
        <v>1993</v>
      </c>
      <c r="B19" s="10">
        <v>6.388655494</v>
      </c>
      <c r="C19" s="11">
        <v>1.799691685</v>
      </c>
      <c r="D19" s="104">
        <v>0</v>
      </c>
      <c r="E19" s="105">
        <v>0</v>
      </c>
      <c r="F19" s="99">
        <v>0</v>
      </c>
      <c r="G19" s="96">
        <v>0</v>
      </c>
      <c r="H19" s="11">
        <v>2.432</v>
      </c>
      <c r="I19" s="11">
        <v>3.838170411</v>
      </c>
      <c r="J19" s="11">
        <v>0.353</v>
      </c>
      <c r="K19" s="11">
        <v>0</v>
      </c>
      <c r="L19" s="11">
        <v>0.261666423</v>
      </c>
      <c r="M19" s="11">
        <v>0</v>
      </c>
      <c r="N19" s="105">
        <v>0</v>
      </c>
      <c r="O19" s="105">
        <v>0</v>
      </c>
      <c r="P19" s="105">
        <v>0</v>
      </c>
      <c r="Q19" s="96">
        <v>-0.00017041100000003695</v>
      </c>
      <c r="R19" s="114">
        <f t="shared" si="0"/>
        <v>15.073013602</v>
      </c>
      <c r="S19" s="110">
        <f t="shared" si="1"/>
        <v>41295.92767671233</v>
      </c>
      <c r="T19" s="12"/>
    </row>
    <row r="20" spans="1:20" ht="15">
      <c r="A20" s="9">
        <v>1992</v>
      </c>
      <c r="B20" s="10">
        <v>6.167427341</v>
      </c>
      <c r="C20" s="11">
        <v>1.9517093929999998</v>
      </c>
      <c r="D20" s="104">
        <v>0</v>
      </c>
      <c r="E20" s="105">
        <v>0</v>
      </c>
      <c r="F20" s="96">
        <v>0</v>
      </c>
      <c r="G20" s="96">
        <v>0</v>
      </c>
      <c r="H20" s="11">
        <v>2.581</v>
      </c>
      <c r="I20" s="11">
        <v>3.069887304</v>
      </c>
      <c r="J20" s="11">
        <v>0.201</v>
      </c>
      <c r="K20" s="11">
        <v>0</v>
      </c>
      <c r="L20" s="11">
        <v>0.121679572</v>
      </c>
      <c r="M20" s="11">
        <v>0</v>
      </c>
      <c r="N20" s="105">
        <v>0</v>
      </c>
      <c r="O20" s="105">
        <v>0</v>
      </c>
      <c r="P20" s="105">
        <v>0</v>
      </c>
      <c r="Q20" s="96">
        <v>0.004112695999999971</v>
      </c>
      <c r="R20" s="114">
        <f t="shared" si="0"/>
        <v>14.096816306</v>
      </c>
      <c r="S20" s="110">
        <f t="shared" si="1"/>
        <v>38621.4145369863</v>
      </c>
      <c r="T20" s="12"/>
    </row>
    <row r="21" spans="1:20" ht="15">
      <c r="A21" s="9">
        <v>1991</v>
      </c>
      <c r="B21" s="10">
        <v>5.650339472</v>
      </c>
      <c r="C21" s="11">
        <v>1.974142256</v>
      </c>
      <c r="D21" s="104">
        <v>0</v>
      </c>
      <c r="E21" s="105">
        <v>0</v>
      </c>
      <c r="F21" s="99">
        <v>0</v>
      </c>
      <c r="G21" s="96">
        <v>0</v>
      </c>
      <c r="H21" s="11">
        <v>3.213150724</v>
      </c>
      <c r="I21" s="11">
        <v>3.743105887</v>
      </c>
      <c r="J21" s="11">
        <v>0.07</v>
      </c>
      <c r="K21" s="11">
        <v>0</v>
      </c>
      <c r="L21" s="11">
        <v>0</v>
      </c>
      <c r="M21" s="11">
        <v>0</v>
      </c>
      <c r="N21" s="105">
        <v>0</v>
      </c>
      <c r="O21" s="105">
        <v>0</v>
      </c>
      <c r="P21" s="105">
        <v>0</v>
      </c>
      <c r="Q21" s="96">
        <v>0.0178941130000001</v>
      </c>
      <c r="R21" s="114">
        <f t="shared" si="0"/>
        <v>14.668632452</v>
      </c>
      <c r="S21" s="110">
        <f t="shared" si="1"/>
        <v>40188.0341150685</v>
      </c>
      <c r="T21" s="12"/>
    </row>
    <row r="22" spans="1:20" ht="15">
      <c r="A22" s="9">
        <v>1990</v>
      </c>
      <c r="B22" s="10">
        <v>5.452437219999999</v>
      </c>
      <c r="C22" s="11">
        <v>2.0295546349999998</v>
      </c>
      <c r="D22" s="104">
        <v>0</v>
      </c>
      <c r="E22" s="105">
        <v>0</v>
      </c>
      <c r="F22" s="96">
        <v>0</v>
      </c>
      <c r="G22" s="96">
        <v>0</v>
      </c>
      <c r="H22" s="11">
        <v>3.6417649409999995</v>
      </c>
      <c r="I22" s="11">
        <v>2.744117104</v>
      </c>
      <c r="J22" s="11">
        <v>0.046</v>
      </c>
      <c r="K22" s="11">
        <v>0</v>
      </c>
      <c r="L22" s="11">
        <v>0</v>
      </c>
      <c r="M22" s="11">
        <v>0</v>
      </c>
      <c r="N22" s="105">
        <v>0</v>
      </c>
      <c r="O22" s="105">
        <v>0</v>
      </c>
      <c r="P22" s="105">
        <v>0</v>
      </c>
      <c r="Q22" s="96">
        <v>-0.00011710399999964594</v>
      </c>
      <c r="R22" s="114">
        <f t="shared" si="0"/>
        <v>13.913756796</v>
      </c>
      <c r="S22" s="110">
        <f t="shared" si="1"/>
        <v>38119.88163287671</v>
      </c>
      <c r="T22" s="12"/>
    </row>
    <row r="23" spans="1:20" ht="15">
      <c r="A23" s="9">
        <v>1989</v>
      </c>
      <c r="B23" s="10">
        <v>5.471832495999999</v>
      </c>
      <c r="C23" s="11">
        <v>2.222148971</v>
      </c>
      <c r="D23" s="104">
        <v>0</v>
      </c>
      <c r="E23" s="105">
        <v>0</v>
      </c>
      <c r="F23" s="99">
        <v>0</v>
      </c>
      <c r="G23" s="96">
        <v>0</v>
      </c>
      <c r="H23" s="11">
        <v>3.867018054</v>
      </c>
      <c r="I23" s="11">
        <v>2.073715993</v>
      </c>
      <c r="J23" s="11">
        <v>0.027</v>
      </c>
      <c r="K23" s="11">
        <v>0</v>
      </c>
      <c r="L23" s="11">
        <v>0</v>
      </c>
      <c r="M23" s="11">
        <v>0</v>
      </c>
      <c r="N23" s="105">
        <v>0</v>
      </c>
      <c r="O23" s="105">
        <v>0</v>
      </c>
      <c r="P23" s="105">
        <v>0</v>
      </c>
      <c r="Q23" s="96">
        <v>0.000284006999999864</v>
      </c>
      <c r="R23" s="114">
        <f t="shared" si="0"/>
        <v>13.661999520999998</v>
      </c>
      <c r="S23" s="110">
        <f t="shared" si="1"/>
        <v>37430.135673972596</v>
      </c>
      <c r="T23" s="12"/>
    </row>
    <row r="24" spans="1:20" ht="15">
      <c r="A24" s="9">
        <v>1988</v>
      </c>
      <c r="B24" s="10">
        <v>5.404603086</v>
      </c>
      <c r="C24" s="11">
        <v>2.2471666129999996</v>
      </c>
      <c r="D24" s="104">
        <v>0</v>
      </c>
      <c r="E24" s="105">
        <v>0</v>
      </c>
      <c r="F24" s="96">
        <v>0</v>
      </c>
      <c r="G24" s="96">
        <v>0</v>
      </c>
      <c r="H24" s="11">
        <v>3.6525254199999995</v>
      </c>
      <c r="I24" s="11">
        <v>0.9874862019999999</v>
      </c>
      <c r="J24" s="11">
        <v>0.027</v>
      </c>
      <c r="K24" s="11">
        <v>0</v>
      </c>
      <c r="L24" s="11">
        <v>0</v>
      </c>
      <c r="M24" s="11">
        <v>0</v>
      </c>
      <c r="N24" s="105">
        <v>0</v>
      </c>
      <c r="O24" s="105">
        <v>0</v>
      </c>
      <c r="P24" s="105">
        <v>0</v>
      </c>
      <c r="Q24" s="96">
        <v>0.0005137980000000653</v>
      </c>
      <c r="R24" s="114">
        <f t="shared" si="0"/>
        <v>12.319295118999998</v>
      </c>
      <c r="S24" s="110">
        <f t="shared" si="1"/>
        <v>33751.49347671232</v>
      </c>
      <c r="T24" s="12"/>
    </row>
    <row r="25" spans="1:20" ht="15">
      <c r="A25" s="9">
        <v>1987</v>
      </c>
      <c r="B25" s="10">
        <v>4.975894533999999</v>
      </c>
      <c r="C25" s="11">
        <v>2.066823249</v>
      </c>
      <c r="D25" s="104">
        <v>0</v>
      </c>
      <c r="E25" s="105">
        <v>0</v>
      </c>
      <c r="F25" s="99">
        <v>0</v>
      </c>
      <c r="G25" s="96">
        <v>0</v>
      </c>
      <c r="H25" s="11">
        <v>3.204264367</v>
      </c>
      <c r="I25" s="11">
        <v>0</v>
      </c>
      <c r="J25" s="11">
        <v>0.028</v>
      </c>
      <c r="K25" s="11">
        <v>0</v>
      </c>
      <c r="L25" s="11">
        <v>0</v>
      </c>
      <c r="M25" s="11">
        <v>0</v>
      </c>
      <c r="N25" s="105">
        <v>0</v>
      </c>
      <c r="O25" s="105">
        <v>0</v>
      </c>
      <c r="P25" s="105">
        <v>0</v>
      </c>
      <c r="Q25" s="96">
        <v>0</v>
      </c>
      <c r="R25" s="114">
        <f t="shared" si="0"/>
        <v>10.27498215</v>
      </c>
      <c r="S25" s="110">
        <f t="shared" si="1"/>
        <v>28150.63602739726</v>
      </c>
      <c r="T25" s="12"/>
    </row>
    <row r="26" spans="1:20" ht="15">
      <c r="A26" s="9">
        <v>1986</v>
      </c>
      <c r="B26" s="10">
        <v>5.213750803</v>
      </c>
      <c r="C26" s="11">
        <v>2.361035247</v>
      </c>
      <c r="D26" s="104">
        <v>0</v>
      </c>
      <c r="E26" s="105">
        <v>0</v>
      </c>
      <c r="F26" s="96">
        <v>0</v>
      </c>
      <c r="G26" s="96">
        <v>0</v>
      </c>
      <c r="H26" s="11">
        <v>3.172</v>
      </c>
      <c r="I26" s="11">
        <v>0</v>
      </c>
      <c r="J26" s="11">
        <v>0.023</v>
      </c>
      <c r="K26" s="11">
        <v>0</v>
      </c>
      <c r="L26" s="11">
        <v>0</v>
      </c>
      <c r="M26" s="11">
        <v>0</v>
      </c>
      <c r="N26" s="105">
        <v>0</v>
      </c>
      <c r="O26" s="105">
        <v>0</v>
      </c>
      <c r="P26" s="105">
        <v>0</v>
      </c>
      <c r="Q26" s="96">
        <v>0.012</v>
      </c>
      <c r="R26" s="114">
        <f t="shared" si="0"/>
        <v>10.781786050000001</v>
      </c>
      <c r="S26" s="110">
        <f t="shared" si="1"/>
        <v>29539.1398630137</v>
      </c>
      <c r="T26" s="12"/>
    </row>
    <row r="27" spans="1:20" ht="15">
      <c r="A27" s="9">
        <v>1985</v>
      </c>
      <c r="B27" s="10">
        <v>4.324102573999999</v>
      </c>
      <c r="C27" s="11">
        <v>2.534127394</v>
      </c>
      <c r="D27" s="104">
        <v>0</v>
      </c>
      <c r="E27" s="105">
        <v>0</v>
      </c>
      <c r="F27" s="99">
        <v>0</v>
      </c>
      <c r="G27" s="96">
        <v>0</v>
      </c>
      <c r="H27" s="11">
        <v>2.863</v>
      </c>
      <c r="I27" s="11">
        <v>0</v>
      </c>
      <c r="J27" s="11">
        <v>0.029</v>
      </c>
      <c r="K27" s="11">
        <v>0</v>
      </c>
      <c r="L27" s="11">
        <v>0</v>
      </c>
      <c r="M27" s="11">
        <v>0</v>
      </c>
      <c r="N27" s="105">
        <v>0</v>
      </c>
      <c r="O27" s="105">
        <v>0</v>
      </c>
      <c r="P27" s="105">
        <v>0</v>
      </c>
      <c r="Q27" s="96">
        <v>0.02</v>
      </c>
      <c r="R27" s="114">
        <f t="shared" si="0"/>
        <v>9.770229967999999</v>
      </c>
      <c r="S27" s="110">
        <f t="shared" si="1"/>
        <v>26767.753336986298</v>
      </c>
      <c r="T27" s="12"/>
    </row>
    <row r="28" spans="1:20" ht="15">
      <c r="A28" s="9">
        <v>1984</v>
      </c>
      <c r="B28" s="10">
        <v>3.6912719490000003</v>
      </c>
      <c r="C28" s="11">
        <v>2.3566958369999997</v>
      </c>
      <c r="D28" s="104">
        <v>0</v>
      </c>
      <c r="E28" s="105">
        <v>0</v>
      </c>
      <c r="F28" s="96">
        <v>0</v>
      </c>
      <c r="G28" s="96">
        <v>0</v>
      </c>
      <c r="H28" s="11">
        <v>0.79</v>
      </c>
      <c r="I28" s="11">
        <v>0</v>
      </c>
      <c r="J28" s="11">
        <v>0.004</v>
      </c>
      <c r="K28" s="11">
        <v>0</v>
      </c>
      <c r="L28" s="11">
        <v>0</v>
      </c>
      <c r="M28" s="11">
        <v>0</v>
      </c>
      <c r="N28" s="105">
        <v>0</v>
      </c>
      <c r="O28" s="105">
        <v>0</v>
      </c>
      <c r="P28" s="105">
        <v>0</v>
      </c>
      <c r="Q28" s="96">
        <v>0.458</v>
      </c>
      <c r="R28" s="114">
        <f t="shared" si="0"/>
        <v>7.299967786</v>
      </c>
      <c r="S28" s="110">
        <f t="shared" si="1"/>
        <v>19999.911742465752</v>
      </c>
      <c r="T28" s="12"/>
    </row>
    <row r="29" spans="1:20" ht="15">
      <c r="A29" s="9">
        <v>1983</v>
      </c>
      <c r="B29" s="10">
        <v>3.035153157</v>
      </c>
      <c r="C29" s="11">
        <v>2.280850497</v>
      </c>
      <c r="D29" s="104">
        <v>0</v>
      </c>
      <c r="E29" s="105">
        <v>0</v>
      </c>
      <c r="F29" s="99">
        <v>0</v>
      </c>
      <c r="G29" s="96">
        <v>0</v>
      </c>
      <c r="H29" s="11">
        <v>0.041</v>
      </c>
      <c r="I29" s="11">
        <v>0</v>
      </c>
      <c r="J29" s="11">
        <v>0.004515501999999999</v>
      </c>
      <c r="K29" s="11">
        <v>0</v>
      </c>
      <c r="L29" s="11">
        <v>0</v>
      </c>
      <c r="M29" s="11">
        <v>0</v>
      </c>
      <c r="N29" s="105">
        <v>0</v>
      </c>
      <c r="O29" s="105">
        <v>0</v>
      </c>
      <c r="P29" s="105">
        <v>0</v>
      </c>
      <c r="Q29" s="96">
        <v>0.04</v>
      </c>
      <c r="R29" s="114">
        <f t="shared" si="0"/>
        <v>5.401519156</v>
      </c>
      <c r="S29" s="110">
        <f t="shared" si="1"/>
        <v>14798.682619178084</v>
      </c>
      <c r="T29" s="12"/>
    </row>
    <row r="30" spans="1:20" ht="15">
      <c r="A30" s="9">
        <v>1982</v>
      </c>
      <c r="B30" s="10">
        <v>3.1867935249999997</v>
      </c>
      <c r="C30" s="11">
        <v>2.256046681</v>
      </c>
      <c r="D30" s="104">
        <v>0</v>
      </c>
      <c r="E30" s="105">
        <v>0</v>
      </c>
      <c r="F30" s="96">
        <v>0</v>
      </c>
      <c r="G30" s="96">
        <v>0</v>
      </c>
      <c r="H30" s="11">
        <v>0.036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5">
        <v>0</v>
      </c>
      <c r="O30" s="105">
        <v>0</v>
      </c>
      <c r="P30" s="105">
        <v>0</v>
      </c>
      <c r="Q30" s="96">
        <v>0</v>
      </c>
      <c r="R30" s="114">
        <f t="shared" si="0"/>
        <v>5.478840205999999</v>
      </c>
      <c r="S30" s="110">
        <f t="shared" si="1"/>
        <v>15010.521112328765</v>
      </c>
      <c r="T30" s="12"/>
    </row>
    <row r="31" spans="1:20" ht="15">
      <c r="A31" s="9">
        <v>1981</v>
      </c>
      <c r="B31" s="10">
        <v>1.666987496</v>
      </c>
      <c r="C31" s="11">
        <v>1.7925976929999998</v>
      </c>
      <c r="D31" s="104">
        <v>0</v>
      </c>
      <c r="E31" s="105">
        <v>0</v>
      </c>
      <c r="F31" s="99">
        <v>0</v>
      </c>
      <c r="G31" s="96">
        <v>0</v>
      </c>
      <c r="H31" s="11">
        <v>0.093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5">
        <v>0</v>
      </c>
      <c r="O31" s="105">
        <v>0</v>
      </c>
      <c r="P31" s="105">
        <v>0</v>
      </c>
      <c r="Q31" s="96">
        <v>0</v>
      </c>
      <c r="R31" s="114">
        <f t="shared" si="0"/>
        <v>3.5525851889999998</v>
      </c>
      <c r="S31" s="110">
        <f t="shared" si="1"/>
        <v>9733.110106849315</v>
      </c>
      <c r="T31" s="12"/>
    </row>
    <row r="32" spans="1:20" ht="15">
      <c r="A32" s="9">
        <v>1980</v>
      </c>
      <c r="B32" s="10">
        <v>1.15453462</v>
      </c>
      <c r="C32" s="11">
        <v>1.479619319</v>
      </c>
      <c r="D32" s="104">
        <v>0</v>
      </c>
      <c r="E32" s="105">
        <v>0</v>
      </c>
      <c r="F32" s="96">
        <v>0</v>
      </c>
      <c r="G32" s="96">
        <v>0</v>
      </c>
      <c r="H32" s="11">
        <v>0.001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5">
        <v>0</v>
      </c>
      <c r="O32" s="105">
        <v>0</v>
      </c>
      <c r="P32" s="105">
        <v>0</v>
      </c>
      <c r="Q32" s="96">
        <v>0</v>
      </c>
      <c r="R32" s="114">
        <f t="shared" si="0"/>
        <v>2.635153939</v>
      </c>
      <c r="S32" s="110">
        <f t="shared" si="1"/>
        <v>7219.599832876712</v>
      </c>
      <c r="T32" s="12"/>
    </row>
    <row r="33" spans="1:20" ht="15">
      <c r="A33" s="9">
        <v>1979</v>
      </c>
      <c r="B33" s="10">
        <v>0.7824522239999999</v>
      </c>
      <c r="C33" s="11">
        <v>2.1544101519999996</v>
      </c>
      <c r="D33" s="104">
        <v>0</v>
      </c>
      <c r="E33" s="105">
        <v>0</v>
      </c>
      <c r="F33" s="99">
        <v>0</v>
      </c>
      <c r="G33" s="96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5">
        <v>0</v>
      </c>
      <c r="O33" s="105">
        <v>0</v>
      </c>
      <c r="P33" s="105">
        <v>0</v>
      </c>
      <c r="Q33" s="96">
        <v>0</v>
      </c>
      <c r="R33" s="114">
        <f t="shared" si="0"/>
        <v>2.9368623759999997</v>
      </c>
      <c r="S33" s="110">
        <f t="shared" si="1"/>
        <v>8046.198290410958</v>
      </c>
      <c r="T33" s="12"/>
    </row>
    <row r="34" spans="1:20" ht="15">
      <c r="A34" s="9">
        <v>1978</v>
      </c>
      <c r="B34" s="10">
        <v>0</v>
      </c>
      <c r="C34" s="11">
        <v>4.572178468</v>
      </c>
      <c r="D34" s="104">
        <v>0</v>
      </c>
      <c r="E34" s="105">
        <v>0</v>
      </c>
      <c r="F34" s="96">
        <v>0</v>
      </c>
      <c r="G34" s="96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5">
        <v>0</v>
      </c>
      <c r="O34" s="105">
        <v>0</v>
      </c>
      <c r="P34" s="105">
        <v>0</v>
      </c>
      <c r="Q34" s="96">
        <v>0</v>
      </c>
      <c r="R34" s="114">
        <f t="shared" si="0"/>
        <v>4.572178468</v>
      </c>
      <c r="S34" s="110">
        <f t="shared" si="1"/>
        <v>12526.51635068493</v>
      </c>
      <c r="T34" s="12"/>
    </row>
    <row r="35" spans="1:20" ht="15">
      <c r="A35" s="9">
        <v>1977</v>
      </c>
      <c r="B35" s="10">
        <v>0</v>
      </c>
      <c r="C35" s="11">
        <v>5.414659197</v>
      </c>
      <c r="D35" s="104">
        <v>0</v>
      </c>
      <c r="E35" s="105">
        <v>0</v>
      </c>
      <c r="F35" s="99">
        <v>0</v>
      </c>
      <c r="G35" s="96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5">
        <v>0</v>
      </c>
      <c r="O35" s="105">
        <v>0</v>
      </c>
      <c r="P35" s="105">
        <v>0</v>
      </c>
      <c r="Q35" s="96">
        <v>0</v>
      </c>
      <c r="R35" s="114">
        <f t="shared" si="0"/>
        <v>5.414659197</v>
      </c>
      <c r="S35" s="110">
        <f t="shared" si="1"/>
        <v>14834.682731506848</v>
      </c>
      <c r="T35" s="12"/>
    </row>
    <row r="36" spans="1:20" ht="15">
      <c r="A36" s="9">
        <v>1976</v>
      </c>
      <c r="B36" s="10">
        <v>0</v>
      </c>
      <c r="C36" s="11">
        <v>3.7754627919999995</v>
      </c>
      <c r="D36" s="104">
        <v>0</v>
      </c>
      <c r="E36" s="105">
        <v>0</v>
      </c>
      <c r="F36" s="96">
        <v>0</v>
      </c>
      <c r="G36" s="96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5">
        <v>0</v>
      </c>
      <c r="O36" s="105">
        <v>0</v>
      </c>
      <c r="P36" s="105">
        <v>0</v>
      </c>
      <c r="Q36" s="96">
        <v>0</v>
      </c>
      <c r="R36" s="114">
        <f t="shared" si="0"/>
        <v>3.7754627919999995</v>
      </c>
      <c r="S36" s="110">
        <f t="shared" si="1"/>
        <v>10343.733676712327</v>
      </c>
      <c r="T36" s="12"/>
    </row>
    <row r="37" spans="1:20" ht="15">
      <c r="A37" s="9">
        <v>1975</v>
      </c>
      <c r="B37" s="10">
        <v>0</v>
      </c>
      <c r="C37" s="11">
        <v>1.423181833</v>
      </c>
      <c r="D37" s="104">
        <v>0</v>
      </c>
      <c r="E37" s="105">
        <v>0</v>
      </c>
      <c r="F37" s="99">
        <v>0</v>
      </c>
      <c r="G37" s="96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5">
        <v>0</v>
      </c>
      <c r="O37" s="105">
        <v>0</v>
      </c>
      <c r="P37" s="105">
        <v>0</v>
      </c>
      <c r="Q37" s="96">
        <v>0</v>
      </c>
      <c r="R37" s="114">
        <f t="shared" si="0"/>
        <v>1.423181833</v>
      </c>
      <c r="S37" s="110">
        <f t="shared" si="1"/>
        <v>3899.128309589041</v>
      </c>
      <c r="T37" s="12"/>
    </row>
    <row r="38" spans="1:20" ht="15">
      <c r="A38" s="9">
        <v>1974</v>
      </c>
      <c r="B38" s="10">
        <v>0</v>
      </c>
      <c r="C38" s="11">
        <v>1.37823435</v>
      </c>
      <c r="D38" s="104">
        <v>0</v>
      </c>
      <c r="E38" s="105">
        <v>0</v>
      </c>
      <c r="F38" s="96">
        <v>0</v>
      </c>
      <c r="G38" s="96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5">
        <v>0</v>
      </c>
      <c r="O38" s="105">
        <v>0</v>
      </c>
      <c r="P38" s="105">
        <v>0</v>
      </c>
      <c r="Q38" s="96">
        <v>0</v>
      </c>
      <c r="R38" s="114">
        <f t="shared" si="0"/>
        <v>1.37823435</v>
      </c>
      <c r="S38" s="110">
        <f t="shared" si="1"/>
        <v>3775.9845205479455</v>
      </c>
      <c r="T38" s="12"/>
    </row>
    <row r="39" spans="1:20" ht="15">
      <c r="A39" s="9">
        <v>1973</v>
      </c>
      <c r="B39" s="10">
        <v>0</v>
      </c>
      <c r="C39" s="11">
        <v>1.2871884969999998</v>
      </c>
      <c r="D39" s="104">
        <v>0</v>
      </c>
      <c r="E39" s="105">
        <v>0</v>
      </c>
      <c r="F39" s="99">
        <v>0</v>
      </c>
      <c r="G39" s="96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5">
        <v>0</v>
      </c>
      <c r="O39" s="105">
        <v>0</v>
      </c>
      <c r="P39" s="105">
        <v>0</v>
      </c>
      <c r="Q39" s="96">
        <v>0</v>
      </c>
      <c r="R39" s="114">
        <f t="shared" si="0"/>
        <v>1.2871884969999998</v>
      </c>
      <c r="S39" s="110">
        <f t="shared" si="1"/>
        <v>3526.5438273972595</v>
      </c>
      <c r="T39" s="12"/>
    </row>
    <row r="40" spans="1:20" ht="15">
      <c r="A40" s="9">
        <v>1972</v>
      </c>
      <c r="B40" s="10">
        <v>0</v>
      </c>
      <c r="C40" s="11">
        <v>1.119209307</v>
      </c>
      <c r="D40" s="104">
        <v>0</v>
      </c>
      <c r="E40" s="105">
        <v>0</v>
      </c>
      <c r="F40" s="96">
        <v>0</v>
      </c>
      <c r="G40" s="96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5">
        <v>0</v>
      </c>
      <c r="O40" s="105">
        <v>0</v>
      </c>
      <c r="P40" s="105">
        <v>0</v>
      </c>
      <c r="Q40" s="96">
        <v>0</v>
      </c>
      <c r="R40" s="114">
        <f t="shared" si="0"/>
        <v>1.119209307</v>
      </c>
      <c r="S40" s="110">
        <f t="shared" si="1"/>
        <v>3066.326868493151</v>
      </c>
      <c r="T40" s="12"/>
    </row>
    <row r="41" spans="1:20" ht="15">
      <c r="A41" s="9">
        <v>1971</v>
      </c>
      <c r="B41" s="10">
        <v>0</v>
      </c>
      <c r="C41" s="11">
        <v>0.8067151859999999</v>
      </c>
      <c r="D41" s="104">
        <v>0</v>
      </c>
      <c r="E41" s="105">
        <v>0</v>
      </c>
      <c r="F41" s="99">
        <v>0</v>
      </c>
      <c r="G41" s="96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5">
        <v>0</v>
      </c>
      <c r="O41" s="105">
        <v>0</v>
      </c>
      <c r="P41" s="105">
        <v>0</v>
      </c>
      <c r="Q41" s="96">
        <v>0</v>
      </c>
      <c r="R41" s="114">
        <f t="shared" si="0"/>
        <v>0.8067151859999999</v>
      </c>
      <c r="S41" s="110">
        <f t="shared" si="1"/>
        <v>2210.1785917808215</v>
      </c>
      <c r="T41" s="12"/>
    </row>
    <row r="42" spans="1:20" ht="15.75" thickBot="1">
      <c r="A42" s="13">
        <v>1970</v>
      </c>
      <c r="B42" s="14">
        <v>0</v>
      </c>
      <c r="C42" s="15">
        <v>0.418545528</v>
      </c>
      <c r="D42" s="15">
        <v>0</v>
      </c>
      <c r="E42" s="106">
        <v>0</v>
      </c>
      <c r="F42" s="156">
        <v>0</v>
      </c>
      <c r="G42" s="158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8">
        <v>0</v>
      </c>
      <c r="R42" s="115">
        <f>SUM(B42:Q42)</f>
        <v>0.418545528</v>
      </c>
      <c r="S42" s="111">
        <f t="shared" si="1"/>
        <v>1146.7000767123288</v>
      </c>
      <c r="T42" s="12"/>
    </row>
    <row r="43" spans="1:20" ht="12.75">
      <c r="A43" s="16" t="s">
        <v>17</v>
      </c>
      <c r="B43" s="3"/>
      <c r="C43" s="3"/>
      <c r="D43" s="3"/>
      <c r="E43" s="3"/>
      <c r="F43" s="157"/>
      <c r="G43" s="3"/>
      <c r="H43" s="3"/>
      <c r="I43" s="3"/>
      <c r="J43" s="3"/>
      <c r="K43" s="3"/>
      <c r="L43" s="3"/>
      <c r="M43" s="3"/>
      <c r="N43" s="3"/>
      <c r="O43" s="3"/>
      <c r="P43" s="3"/>
      <c r="Q43" s="116"/>
      <c r="R43" s="3"/>
      <c r="S43" s="3"/>
      <c r="T43" s="3"/>
    </row>
    <row r="44" spans="1:20" ht="12.75">
      <c r="A44" s="56" t="s">
        <v>32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6"/>
      <c r="R44" s="3"/>
      <c r="S44" s="3"/>
      <c r="T44" s="3"/>
    </row>
    <row r="45" spans="1:20" ht="12.75">
      <c r="A45" s="17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16"/>
      <c r="R45" s="3"/>
      <c r="S45" s="3"/>
      <c r="T45" s="3"/>
    </row>
    <row r="46" spans="1:20" ht="12.75">
      <c r="A46" s="17" t="s">
        <v>40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16"/>
      <c r="R46" s="3"/>
      <c r="S46" s="3"/>
      <c r="T46" s="3"/>
    </row>
    <row r="47" spans="2:20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16"/>
      <c r="R47" s="3"/>
      <c r="S47" s="3"/>
      <c r="T47" s="3"/>
    </row>
    <row r="48" spans="1:20" ht="26.25">
      <c r="A48" s="86" t="s">
        <v>19</v>
      </c>
      <c r="B48" s="87"/>
      <c r="C48" s="87"/>
      <c r="D48" s="87"/>
      <c r="E48" s="3"/>
      <c r="F48" s="3"/>
      <c r="G48" s="3"/>
      <c r="H48" s="87"/>
      <c r="I48" s="87"/>
      <c r="J48" s="87"/>
      <c r="K48" s="87"/>
      <c r="L48" s="3"/>
      <c r="M48" s="3"/>
      <c r="N48" s="3"/>
      <c r="O48" s="3"/>
      <c r="P48" s="3"/>
      <c r="Q48" s="116"/>
      <c r="R48" s="3"/>
      <c r="S48" s="3"/>
      <c r="T48" s="3"/>
    </row>
    <row r="56" spans="9:10" ht="12.75">
      <c r="I56" s="90"/>
      <c r="J56" s="90"/>
    </row>
  </sheetData>
  <mergeCells count="1">
    <mergeCell ref="A1:M1"/>
  </mergeCells>
  <hyperlinks>
    <hyperlink ref="T2" location="Index!A1" display="index"/>
  </hyperlinks>
  <printOptions/>
  <pageMargins left="0.75" right="0.75" top="1" bottom="1" header="0.5" footer="0.5"/>
  <pageSetup fitToHeight="2" fitToWidth="1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E3" sqref="E3"/>
    </sheetView>
  </sheetViews>
  <sheetFormatPr defaultColWidth="9.140625" defaultRowHeight="12.75"/>
  <cols>
    <col min="1" max="1" width="10.7109375" style="0" customWidth="1"/>
    <col min="2" max="8" width="16.7109375" style="0" customWidth="1"/>
    <col min="9" max="9" width="5.8515625" style="0" bestFit="1" customWidth="1"/>
  </cols>
  <sheetData>
    <row r="1" spans="1:9" ht="21" thickBot="1">
      <c r="A1" s="172" t="s">
        <v>41</v>
      </c>
      <c r="B1" s="173"/>
      <c r="C1" s="173"/>
      <c r="D1" s="173"/>
      <c r="E1" s="173"/>
      <c r="F1" s="173"/>
      <c r="G1" s="173"/>
      <c r="H1" s="173"/>
      <c r="I1" s="18"/>
    </row>
    <row r="2" spans="1:9" ht="15.75" thickBot="1">
      <c r="A2" s="130" t="s">
        <v>8</v>
      </c>
      <c r="B2" s="131" t="s">
        <v>20</v>
      </c>
      <c r="C2" s="131" t="s">
        <v>10</v>
      </c>
      <c r="D2" s="131" t="s">
        <v>13</v>
      </c>
      <c r="E2" s="131" t="s">
        <v>21</v>
      </c>
      <c r="F2" s="131" t="s">
        <v>39</v>
      </c>
      <c r="G2" s="131" t="s">
        <v>14</v>
      </c>
      <c r="H2" s="132" t="s">
        <v>22</v>
      </c>
      <c r="I2" s="19" t="s">
        <v>16</v>
      </c>
    </row>
    <row r="3" spans="1:9" s="58" customFormat="1" ht="15">
      <c r="A3" s="129">
        <v>2009</v>
      </c>
      <c r="B3" s="168">
        <v>0.47064125786163524</v>
      </c>
      <c r="C3" s="134">
        <v>0.353114</v>
      </c>
      <c r="D3" s="134">
        <v>0</v>
      </c>
      <c r="E3" s="134">
        <v>0.021329</v>
      </c>
      <c r="F3" s="169">
        <v>0.011849</v>
      </c>
      <c r="G3" s="167">
        <f>SUM(B3:F3)</f>
        <v>0.8569332578616352</v>
      </c>
      <c r="H3" s="135">
        <f>G3*1000000/365</f>
        <v>2347.76235030585</v>
      </c>
      <c r="I3" s="57"/>
    </row>
    <row r="4" spans="1:9" s="58" customFormat="1" ht="15">
      <c r="A4" s="126">
        <v>2008</v>
      </c>
      <c r="B4" s="122">
        <v>0.434</v>
      </c>
      <c r="C4" s="117">
        <v>0.4978</v>
      </c>
      <c r="D4" s="117">
        <v>0.0412</v>
      </c>
      <c r="E4" s="117">
        <v>0.0057</v>
      </c>
      <c r="F4" s="161">
        <v>0</v>
      </c>
      <c r="G4" s="166">
        <v>0.9787</v>
      </c>
      <c r="H4" s="118">
        <v>2681.4</v>
      </c>
      <c r="I4" s="57"/>
    </row>
    <row r="5" spans="1:9" ht="15">
      <c r="A5" s="127">
        <v>2007</v>
      </c>
      <c r="B5" s="123">
        <v>0.5723</v>
      </c>
      <c r="C5" s="119">
        <v>0.609382365</v>
      </c>
      <c r="D5" s="20">
        <v>0.061841862500000004</v>
      </c>
      <c r="E5" s="20">
        <v>0.019741362499999998</v>
      </c>
      <c r="F5" s="164">
        <v>0</v>
      </c>
      <c r="G5" s="165">
        <f>SUM(B5:E5)</f>
        <v>1.2632655899999998</v>
      </c>
      <c r="H5" s="120">
        <f>(G5*1000000)/365</f>
        <v>3461.0016164383555</v>
      </c>
      <c r="I5" s="41"/>
    </row>
    <row r="6" spans="1:9" ht="15">
      <c r="A6" s="127">
        <v>2006</v>
      </c>
      <c r="B6" s="124">
        <v>1.056</v>
      </c>
      <c r="C6" s="119">
        <v>0.478</v>
      </c>
      <c r="D6" s="119">
        <v>0.17</v>
      </c>
      <c r="E6" s="119">
        <v>0.082</v>
      </c>
      <c r="F6" s="164">
        <v>0</v>
      </c>
      <c r="G6" s="35">
        <f>SUM(B6:E6)</f>
        <v>1.786</v>
      </c>
      <c r="H6" s="121">
        <v>4893.2</v>
      </c>
      <c r="I6" s="41"/>
    </row>
    <row r="7" spans="1:9" ht="15">
      <c r="A7" s="128">
        <v>2005</v>
      </c>
      <c r="B7" s="125">
        <v>1.1578271352659173</v>
      </c>
      <c r="C7" s="20">
        <v>0.45820378118574695</v>
      </c>
      <c r="D7" s="20">
        <v>0.22676712685999997</v>
      </c>
      <c r="E7" s="20">
        <v>0.103019844862</v>
      </c>
      <c r="F7" s="164">
        <v>0</v>
      </c>
      <c r="G7" s="35">
        <v>1.9458178881736643</v>
      </c>
      <c r="H7" s="120">
        <f>G7*1000000/365</f>
        <v>5331.00791280456</v>
      </c>
      <c r="I7" s="21" t="s">
        <v>23</v>
      </c>
    </row>
    <row r="8" spans="1:9" ht="15">
      <c r="A8" s="22">
        <v>2004</v>
      </c>
      <c r="B8" s="23">
        <v>0.8802310461532943</v>
      </c>
      <c r="C8" s="20">
        <v>0.577588455169358</v>
      </c>
      <c r="D8" s="20">
        <v>0.2074376106712646</v>
      </c>
      <c r="E8" s="160">
        <v>0.04521195259822885</v>
      </c>
      <c r="F8" s="161">
        <v>0</v>
      </c>
      <c r="G8" s="35">
        <v>1.7104690645921456</v>
      </c>
      <c r="H8" s="36">
        <f>G8*1000000/365</f>
        <v>4686.216615320947</v>
      </c>
      <c r="I8" s="12"/>
    </row>
    <row r="9" spans="1:9" ht="15">
      <c r="A9" s="22">
        <v>2003</v>
      </c>
      <c r="B9" s="23">
        <v>0.9448153693639473</v>
      </c>
      <c r="C9" s="20">
        <v>0.5506662456074493</v>
      </c>
      <c r="D9" s="20">
        <v>0.17416521771522703</v>
      </c>
      <c r="E9" s="160">
        <v>0.03152609977721091</v>
      </c>
      <c r="F9" s="161">
        <v>0</v>
      </c>
      <c r="G9" s="35">
        <v>1.7011729324638345</v>
      </c>
      <c r="H9" s="36">
        <f aca="true" t="shared" si="0" ref="H9:H38">G9*1000000/365</f>
        <v>4660.747760174889</v>
      </c>
      <c r="I9" s="12"/>
    </row>
    <row r="10" spans="1:9" ht="15">
      <c r="A10" s="22">
        <v>2002</v>
      </c>
      <c r="B10" s="23">
        <v>1.3836722528636292</v>
      </c>
      <c r="C10" s="20">
        <v>0.5541403596365063</v>
      </c>
      <c r="D10" s="20">
        <v>0.15451555021891134</v>
      </c>
      <c r="E10" s="160">
        <v>0.015932364346473493</v>
      </c>
      <c r="F10" s="161">
        <v>0</v>
      </c>
      <c r="G10" s="35">
        <v>2.1082605270655206</v>
      </c>
      <c r="H10" s="36">
        <f t="shared" si="0"/>
        <v>5776.056238535673</v>
      </c>
      <c r="I10" s="12"/>
    </row>
    <row r="11" spans="1:9" ht="15">
      <c r="A11" s="22">
        <v>2001</v>
      </c>
      <c r="B11" s="23">
        <v>1.4251619890300176</v>
      </c>
      <c r="C11" s="20">
        <v>0.5465428303087836</v>
      </c>
      <c r="D11" s="20">
        <v>0.15905837582205937</v>
      </c>
      <c r="E11" s="160">
        <v>0</v>
      </c>
      <c r="F11" s="161">
        <v>0</v>
      </c>
      <c r="G11" s="35">
        <v>2.1307631951608603</v>
      </c>
      <c r="H11" s="36">
        <f t="shared" si="0"/>
        <v>5837.707384002357</v>
      </c>
      <c r="I11" s="12"/>
    </row>
    <row r="12" spans="1:9" ht="15">
      <c r="A12" s="22">
        <v>2000</v>
      </c>
      <c r="B12" s="23">
        <v>1.3031304201399114</v>
      </c>
      <c r="C12" s="20">
        <v>0.473253305876193</v>
      </c>
      <c r="D12" s="20">
        <v>0.15332091982789323</v>
      </c>
      <c r="E12" s="160">
        <v>0</v>
      </c>
      <c r="F12" s="161">
        <v>0</v>
      </c>
      <c r="G12" s="35">
        <v>1.9297046458439977</v>
      </c>
      <c r="H12" s="36">
        <f t="shared" si="0"/>
        <v>5286.862043408212</v>
      </c>
      <c r="I12" s="12"/>
    </row>
    <row r="13" spans="1:9" ht="15">
      <c r="A13" s="22">
        <v>1999</v>
      </c>
      <c r="B13" s="23">
        <v>1.3180732302306002</v>
      </c>
      <c r="C13" s="20">
        <v>0.36688777106341797</v>
      </c>
      <c r="D13" s="20">
        <v>0.145617910857076</v>
      </c>
      <c r="E13" s="160">
        <v>0</v>
      </c>
      <c r="F13" s="161">
        <v>0</v>
      </c>
      <c r="G13" s="35">
        <v>1.8305789121510943</v>
      </c>
      <c r="H13" s="36">
        <f t="shared" si="0"/>
        <v>5015.284690824916</v>
      </c>
      <c r="I13" s="12"/>
    </row>
    <row r="14" spans="1:9" ht="15">
      <c r="A14" s="22">
        <v>1998</v>
      </c>
      <c r="B14" s="23">
        <v>1.192975186475582</v>
      </c>
      <c r="C14" s="20">
        <v>0.40729104247715137</v>
      </c>
      <c r="D14" s="20">
        <v>0.15338356790116817</v>
      </c>
      <c r="E14" s="160">
        <v>0</v>
      </c>
      <c r="F14" s="161">
        <v>0</v>
      </c>
      <c r="G14" s="35">
        <v>1.7536497968539015</v>
      </c>
      <c r="H14" s="36">
        <f t="shared" si="0"/>
        <v>4804.519991380553</v>
      </c>
      <c r="I14" s="12"/>
    </row>
    <row r="15" spans="1:9" ht="15">
      <c r="A15" s="22">
        <v>1997</v>
      </c>
      <c r="B15" s="23">
        <v>1.1862121681341204</v>
      </c>
      <c r="C15" s="20">
        <v>0.4646376212579343</v>
      </c>
      <c r="D15" s="20">
        <v>0.15578031894832994</v>
      </c>
      <c r="E15" s="20">
        <v>0</v>
      </c>
      <c r="F15" s="122">
        <v>0</v>
      </c>
      <c r="G15" s="35">
        <v>1.8066301083403848</v>
      </c>
      <c r="H15" s="36">
        <f t="shared" si="0"/>
        <v>4949.6715296996845</v>
      </c>
      <c r="I15" s="12"/>
    </row>
    <row r="16" spans="1:9" ht="15">
      <c r="A16" s="22">
        <v>1996</v>
      </c>
      <c r="B16" s="23">
        <v>1.0919348044379844</v>
      </c>
      <c r="C16" s="20">
        <v>0.5046064488930254</v>
      </c>
      <c r="D16" s="20">
        <v>0.07209801111019058</v>
      </c>
      <c r="E16" s="160">
        <v>0</v>
      </c>
      <c r="F16" s="161">
        <v>0</v>
      </c>
      <c r="G16" s="35">
        <v>1.6686392644412003</v>
      </c>
      <c r="H16" s="36">
        <f t="shared" si="0"/>
        <v>4571.614423126576</v>
      </c>
      <c r="I16" s="12"/>
    </row>
    <row r="17" spans="1:9" ht="15">
      <c r="A17" s="22">
        <v>1995</v>
      </c>
      <c r="B17" s="23">
        <v>0.939960881000464</v>
      </c>
      <c r="C17" s="20">
        <v>0.49483146387357374</v>
      </c>
      <c r="D17" s="20">
        <v>0</v>
      </c>
      <c r="E17" s="160">
        <v>0</v>
      </c>
      <c r="F17" s="161">
        <v>0</v>
      </c>
      <c r="G17" s="35">
        <v>1.4347923448740378</v>
      </c>
      <c r="H17" s="36">
        <f t="shared" si="0"/>
        <v>3930.9379311617477</v>
      </c>
      <c r="I17" s="12"/>
    </row>
    <row r="18" spans="1:9" ht="15">
      <c r="A18" s="22">
        <v>1994</v>
      </c>
      <c r="B18" s="23">
        <v>1.0235746505932777</v>
      </c>
      <c r="C18" s="20">
        <v>0.5069958896755581</v>
      </c>
      <c r="D18" s="20">
        <v>0</v>
      </c>
      <c r="E18" s="20">
        <v>0</v>
      </c>
      <c r="F18" s="122">
        <v>0</v>
      </c>
      <c r="G18" s="35">
        <v>1.5305705402688359</v>
      </c>
      <c r="H18" s="36">
        <f t="shared" si="0"/>
        <v>4193.343945942016</v>
      </c>
      <c r="I18" s="12"/>
    </row>
    <row r="19" spans="1:9" ht="15">
      <c r="A19" s="22">
        <v>1993</v>
      </c>
      <c r="B19" s="23">
        <v>1.0202729571611016</v>
      </c>
      <c r="C19" s="20">
        <v>0.47549871572399166</v>
      </c>
      <c r="D19" s="20">
        <v>0</v>
      </c>
      <c r="E19" s="160">
        <v>0</v>
      </c>
      <c r="F19" s="161">
        <v>0</v>
      </c>
      <c r="G19" s="35">
        <v>1.4957716728850932</v>
      </c>
      <c r="H19" s="36">
        <f t="shared" si="0"/>
        <v>4098.00458324683</v>
      </c>
      <c r="I19" s="12"/>
    </row>
    <row r="20" spans="1:9" ht="15">
      <c r="A20" s="22">
        <v>1992</v>
      </c>
      <c r="B20" s="23">
        <v>0.9530413238582108</v>
      </c>
      <c r="C20" s="20">
        <v>0.49591757332017944</v>
      </c>
      <c r="D20" s="20">
        <v>0</v>
      </c>
      <c r="E20" s="160">
        <v>0</v>
      </c>
      <c r="F20" s="161">
        <v>0</v>
      </c>
      <c r="G20" s="35">
        <v>1.4489588971783902</v>
      </c>
      <c r="H20" s="36">
        <f t="shared" si="0"/>
        <v>3969.7504032284664</v>
      </c>
      <c r="I20" s="12"/>
    </row>
    <row r="21" spans="1:9" ht="15">
      <c r="A21" s="22">
        <v>1991</v>
      </c>
      <c r="B21" s="23">
        <v>0.8378092454020182</v>
      </c>
      <c r="C21" s="20">
        <v>0.5041720051143831</v>
      </c>
      <c r="D21" s="20">
        <v>0</v>
      </c>
      <c r="E21" s="20">
        <v>0</v>
      </c>
      <c r="F21" s="122">
        <v>0</v>
      </c>
      <c r="G21" s="35">
        <v>1.3419812505164013</v>
      </c>
      <c r="H21" s="36">
        <f t="shared" si="0"/>
        <v>3676.6609603189077</v>
      </c>
      <c r="I21" s="12"/>
    </row>
    <row r="22" spans="1:9" ht="15">
      <c r="A22" s="22">
        <v>1990</v>
      </c>
      <c r="B22" s="23">
        <v>0.7527979075129229</v>
      </c>
      <c r="C22" s="20">
        <v>0.3773144217508331</v>
      </c>
      <c r="D22" s="20">
        <v>0</v>
      </c>
      <c r="E22" s="20">
        <v>0</v>
      </c>
      <c r="F22" s="122">
        <v>0</v>
      </c>
      <c r="G22" s="35">
        <v>1.1301123292637558</v>
      </c>
      <c r="H22" s="36">
        <f t="shared" si="0"/>
        <v>3096.198162366454</v>
      </c>
      <c r="I22" s="12"/>
    </row>
    <row r="23" spans="1:9" ht="15">
      <c r="A23" s="22">
        <v>1989</v>
      </c>
      <c r="B23" s="23">
        <v>0.7195198541524472</v>
      </c>
      <c r="C23" s="20">
        <v>0.3588505611585355</v>
      </c>
      <c r="D23" s="20">
        <v>0</v>
      </c>
      <c r="E23" s="160">
        <v>0</v>
      </c>
      <c r="F23" s="161">
        <v>0</v>
      </c>
      <c r="G23" s="35">
        <v>1.0783704153109828</v>
      </c>
      <c r="H23" s="36">
        <f t="shared" si="0"/>
        <v>2954.4394940026928</v>
      </c>
      <c r="I23" s="12"/>
    </row>
    <row r="24" spans="1:16" ht="15">
      <c r="A24" s="22">
        <v>1988</v>
      </c>
      <c r="B24" s="23">
        <v>0.6624868398225349</v>
      </c>
      <c r="C24" s="20">
        <v>0.4385775111960762</v>
      </c>
      <c r="D24" s="20">
        <v>0</v>
      </c>
      <c r="E24" s="160">
        <v>0</v>
      </c>
      <c r="F24" s="161">
        <v>0</v>
      </c>
      <c r="G24" s="35">
        <v>1.101064351018611</v>
      </c>
      <c r="H24" s="36">
        <f t="shared" si="0"/>
        <v>3016.6146603249617</v>
      </c>
      <c r="I24" s="12"/>
      <c r="P24" s="42"/>
    </row>
    <row r="25" spans="1:9" ht="15">
      <c r="A25" s="22">
        <v>1987</v>
      </c>
      <c r="B25" s="23">
        <v>0.6314941947287092</v>
      </c>
      <c r="C25" s="20">
        <v>0.4036769046826261</v>
      </c>
      <c r="D25" s="20">
        <v>0</v>
      </c>
      <c r="E25" s="160">
        <v>0</v>
      </c>
      <c r="F25" s="161">
        <v>0</v>
      </c>
      <c r="G25" s="35">
        <v>1.0351710994113352</v>
      </c>
      <c r="H25" s="36">
        <f t="shared" si="0"/>
        <v>2836.0852038666717</v>
      </c>
      <c r="I25" s="12"/>
    </row>
    <row r="26" spans="1:9" ht="15">
      <c r="A26" s="22">
        <v>1986</v>
      </c>
      <c r="B26" s="23">
        <v>0.5834807112428401</v>
      </c>
      <c r="C26" s="20">
        <v>0.461944069830352</v>
      </c>
      <c r="D26" s="20">
        <v>0</v>
      </c>
      <c r="E26" s="160">
        <v>0</v>
      </c>
      <c r="F26" s="161">
        <v>0</v>
      </c>
      <c r="G26" s="35">
        <v>1.045424781073192</v>
      </c>
      <c r="H26" s="36">
        <f t="shared" si="0"/>
        <v>2864.177482392307</v>
      </c>
      <c r="I26" s="12"/>
    </row>
    <row r="27" spans="1:9" ht="15">
      <c r="A27" s="22">
        <v>1985</v>
      </c>
      <c r="B27" s="23">
        <v>0.49278747945327983</v>
      </c>
      <c r="C27" s="20">
        <v>0.4046604853974723</v>
      </c>
      <c r="D27" s="20">
        <v>0</v>
      </c>
      <c r="E27" s="160">
        <v>0</v>
      </c>
      <c r="F27" s="161">
        <v>0</v>
      </c>
      <c r="G27" s="35">
        <v>0.8974479648507521</v>
      </c>
      <c r="H27" s="36">
        <f t="shared" si="0"/>
        <v>2458.761547536307</v>
      </c>
      <c r="I27" s="12"/>
    </row>
    <row r="28" spans="1:9" ht="15">
      <c r="A28" s="22">
        <v>1984</v>
      </c>
      <c r="B28" s="23">
        <v>0.21929418216313315</v>
      </c>
      <c r="C28" s="20">
        <v>0.2931735229222866</v>
      </c>
      <c r="D28" s="20">
        <v>0</v>
      </c>
      <c r="E28" s="20">
        <v>0</v>
      </c>
      <c r="F28" s="122">
        <v>0</v>
      </c>
      <c r="G28" s="35">
        <v>0.5124677050854197</v>
      </c>
      <c r="H28" s="36">
        <f t="shared" si="0"/>
        <v>1404.0211098230677</v>
      </c>
      <c r="I28" s="12"/>
    </row>
    <row r="29" spans="1:9" ht="15">
      <c r="A29" s="22">
        <v>1983</v>
      </c>
      <c r="B29" s="23">
        <v>0.09754258503586007</v>
      </c>
      <c r="C29" s="20">
        <v>0.25789668809653227</v>
      </c>
      <c r="D29" s="20">
        <v>0</v>
      </c>
      <c r="E29" s="160">
        <v>0</v>
      </c>
      <c r="F29" s="161">
        <v>0</v>
      </c>
      <c r="G29" s="35">
        <v>0.3554392731323923</v>
      </c>
      <c r="H29" s="36">
        <f t="shared" si="0"/>
        <v>973.8062277599789</v>
      </c>
      <c r="I29" s="12"/>
    </row>
    <row r="30" spans="1:9" ht="15">
      <c r="A30" s="22">
        <v>1982</v>
      </c>
      <c r="B30" s="23">
        <v>0.06630309259167</v>
      </c>
      <c r="C30" s="20">
        <v>0.2522271967852503</v>
      </c>
      <c r="D30" s="20">
        <v>0</v>
      </c>
      <c r="E30" s="160">
        <v>0</v>
      </c>
      <c r="F30" s="161">
        <v>0</v>
      </c>
      <c r="G30" s="35">
        <v>0.3185302893769203</v>
      </c>
      <c r="H30" s="36">
        <f t="shared" si="0"/>
        <v>872.6857243203297</v>
      </c>
      <c r="I30" s="12"/>
    </row>
    <row r="31" spans="1:9" ht="15">
      <c r="A31" s="22">
        <v>1981</v>
      </c>
      <c r="B31" s="23">
        <v>0.025727801641835024</v>
      </c>
      <c r="C31" s="20">
        <v>0.2509846875783333</v>
      </c>
      <c r="D31" s="20">
        <v>0</v>
      </c>
      <c r="E31" s="160">
        <v>0</v>
      </c>
      <c r="F31" s="161">
        <v>0</v>
      </c>
      <c r="G31" s="35">
        <v>0.27671248922016833</v>
      </c>
      <c r="H31" s="36">
        <f t="shared" si="0"/>
        <v>758.116408822379</v>
      </c>
      <c r="I31" s="12"/>
    </row>
    <row r="32" spans="1:9" ht="15">
      <c r="A32" s="22">
        <v>1980</v>
      </c>
      <c r="B32" s="23">
        <v>0.011058091760328775</v>
      </c>
      <c r="C32" s="20">
        <v>0.17170890740491263</v>
      </c>
      <c r="D32" s="20">
        <v>0</v>
      </c>
      <c r="E32" s="160">
        <v>0</v>
      </c>
      <c r="F32" s="161">
        <v>0</v>
      </c>
      <c r="G32" s="35">
        <v>0.1827669991652414</v>
      </c>
      <c r="H32" s="36">
        <f t="shared" si="0"/>
        <v>500.7315045623052</v>
      </c>
      <c r="I32" s="12"/>
    </row>
    <row r="33" spans="1:9" ht="15">
      <c r="A33" s="22">
        <v>1979</v>
      </c>
      <c r="B33" s="23">
        <v>0</v>
      </c>
      <c r="C33" s="20">
        <v>0.25464465919150536</v>
      </c>
      <c r="D33" s="20">
        <v>0</v>
      </c>
      <c r="E33" s="20">
        <v>0</v>
      </c>
      <c r="F33" s="122">
        <v>0</v>
      </c>
      <c r="G33" s="35">
        <v>0.25464465919150536</v>
      </c>
      <c r="H33" s="36">
        <f t="shared" si="0"/>
        <v>697.6566005246723</v>
      </c>
      <c r="I33" s="12"/>
    </row>
    <row r="34" spans="1:9" ht="15">
      <c r="A34" s="22">
        <v>1978</v>
      </c>
      <c r="B34" s="23">
        <v>0</v>
      </c>
      <c r="C34" s="20">
        <v>0.14737701469449363</v>
      </c>
      <c r="D34" s="20">
        <v>0</v>
      </c>
      <c r="E34" s="160">
        <v>0</v>
      </c>
      <c r="F34" s="161">
        <v>0</v>
      </c>
      <c r="G34" s="35">
        <v>0.14737701469449363</v>
      </c>
      <c r="H34" s="36">
        <f t="shared" si="0"/>
        <v>403.7726429986127</v>
      </c>
      <c r="I34" s="12"/>
    </row>
    <row r="35" spans="1:9" ht="15">
      <c r="A35" s="22">
        <v>1977</v>
      </c>
      <c r="B35" s="23">
        <v>0</v>
      </c>
      <c r="C35" s="20">
        <v>0.1198452263324848</v>
      </c>
      <c r="D35" s="20">
        <v>0</v>
      </c>
      <c r="E35" s="160">
        <v>0</v>
      </c>
      <c r="F35" s="161">
        <v>0</v>
      </c>
      <c r="G35" s="35">
        <v>0.1198452263324848</v>
      </c>
      <c r="H35" s="36">
        <f t="shared" si="0"/>
        <v>328.3430858424241</v>
      </c>
      <c r="I35" s="12"/>
    </row>
    <row r="36" spans="1:9" ht="15">
      <c r="A36" s="22">
        <v>1976</v>
      </c>
      <c r="B36" s="23">
        <v>0</v>
      </c>
      <c r="C36" s="20">
        <v>0.08510362624201777</v>
      </c>
      <c r="D36" s="20">
        <v>0</v>
      </c>
      <c r="E36" s="160">
        <v>0</v>
      </c>
      <c r="F36" s="161">
        <v>0</v>
      </c>
      <c r="G36" s="35">
        <v>0.08510362624201777</v>
      </c>
      <c r="H36" s="36">
        <f t="shared" si="0"/>
        <v>233.16061984114455</v>
      </c>
      <c r="I36" s="12"/>
    </row>
    <row r="37" spans="1:9" ht="15">
      <c r="A37" s="22">
        <v>1975</v>
      </c>
      <c r="B37" s="23">
        <v>0</v>
      </c>
      <c r="C37" s="20">
        <v>0.03161186710912794</v>
      </c>
      <c r="D37" s="20">
        <v>0</v>
      </c>
      <c r="E37" s="160">
        <v>0</v>
      </c>
      <c r="F37" s="161">
        <v>0</v>
      </c>
      <c r="G37" s="35">
        <v>0.03161186710912794</v>
      </c>
      <c r="H37" s="36">
        <f t="shared" si="0"/>
        <v>86.6078550935012</v>
      </c>
      <c r="I37" s="12"/>
    </row>
    <row r="38" spans="1:9" ht="15.75" thickBot="1">
      <c r="A38" s="24">
        <v>1974</v>
      </c>
      <c r="B38" s="25">
        <v>0</v>
      </c>
      <c r="C38" s="26">
        <v>0.02340674468380024</v>
      </c>
      <c r="D38" s="26">
        <v>0</v>
      </c>
      <c r="E38" s="162">
        <v>0</v>
      </c>
      <c r="F38" s="163">
        <v>0</v>
      </c>
      <c r="G38" s="37">
        <v>0.02340674468380024</v>
      </c>
      <c r="H38" s="38">
        <f t="shared" si="0"/>
        <v>64.12806762684997</v>
      </c>
      <c r="I38" s="12"/>
    </row>
    <row r="40" ht="12.75">
      <c r="A40" s="27"/>
    </row>
    <row r="41" ht="12.75">
      <c r="A41" s="28"/>
    </row>
  </sheetData>
  <mergeCells count="1">
    <mergeCell ref="A1:H1"/>
  </mergeCells>
  <hyperlinks>
    <hyperlink ref="I2" location="Index!A1" display="index"/>
  </hyperlinks>
  <printOptions/>
  <pageMargins left="0.75" right="0.75" top="1" bottom="1" header="0.5" footer="0.5"/>
  <pageSetup fitToHeight="1" fitToWidth="1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5"/>
  <sheetViews>
    <sheetView zoomScale="85" zoomScaleNormal="85" workbookViewId="0" topLeftCell="A40">
      <selection activeCell="T52" sqref="T52"/>
    </sheetView>
  </sheetViews>
  <sheetFormatPr defaultColWidth="9.140625" defaultRowHeight="12.75"/>
  <cols>
    <col min="9" max="9" width="10.28125" style="0" customWidth="1"/>
    <col min="10" max="10" width="9.7109375" style="0" customWidth="1"/>
    <col min="19" max="19" width="14.7109375" style="0" customWidth="1"/>
    <col min="21" max="21" width="14.57421875" style="0" customWidth="1"/>
  </cols>
  <sheetData>
    <row r="1" spans="1:20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45"/>
    </row>
    <row r="2" spans="1:20" ht="20.25">
      <c r="A2" s="174" t="s">
        <v>35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59"/>
      <c r="T2" s="45"/>
    </row>
    <row r="3" spans="1:20" ht="45">
      <c r="A3" s="60" t="s">
        <v>8</v>
      </c>
      <c r="B3" s="60" t="s">
        <v>20</v>
      </c>
      <c r="C3" s="60" t="s">
        <v>10</v>
      </c>
      <c r="D3" s="60" t="s">
        <v>11</v>
      </c>
      <c r="E3" s="61" t="s">
        <v>30</v>
      </c>
      <c r="F3" s="61" t="s">
        <v>38</v>
      </c>
      <c r="G3" s="61" t="s">
        <v>39</v>
      </c>
      <c r="H3" s="60" t="s">
        <v>12</v>
      </c>
      <c r="I3" s="60" t="s">
        <v>25</v>
      </c>
      <c r="J3" s="60" t="s">
        <v>29</v>
      </c>
      <c r="K3" s="60" t="s">
        <v>13</v>
      </c>
      <c r="L3" s="60" t="s">
        <v>26</v>
      </c>
      <c r="M3" s="60" t="s">
        <v>27</v>
      </c>
      <c r="N3" s="60" t="s">
        <v>36</v>
      </c>
      <c r="O3" s="60" t="s">
        <v>37</v>
      </c>
      <c r="P3" s="60" t="s">
        <v>51</v>
      </c>
      <c r="Q3" s="60" t="s">
        <v>28</v>
      </c>
      <c r="R3" s="60" t="s">
        <v>14</v>
      </c>
      <c r="S3" s="60" t="s">
        <v>15</v>
      </c>
      <c r="T3" s="46" t="s">
        <v>16</v>
      </c>
    </row>
    <row r="4" spans="1:20" ht="15">
      <c r="A4" s="62">
        <v>1970</v>
      </c>
      <c r="B4" s="63">
        <f>'Oil Production'!B42</f>
        <v>0</v>
      </c>
      <c r="C4" s="63">
        <f>'Oil Production'!C42</f>
        <v>0.418545528</v>
      </c>
      <c r="D4" s="63">
        <f>'Oil Production'!D42</f>
        <v>0</v>
      </c>
      <c r="E4" s="63">
        <f>'Oil Production'!E42</f>
        <v>0</v>
      </c>
      <c r="F4" s="63">
        <f>'Oil Production'!F42</f>
        <v>0</v>
      </c>
      <c r="G4" s="63">
        <f>'Oil Production'!G42</f>
        <v>0</v>
      </c>
      <c r="H4" s="63">
        <f>'Oil Production'!H42</f>
        <v>0</v>
      </c>
      <c r="I4" s="63">
        <f>'Oil Production'!I42</f>
        <v>0</v>
      </c>
      <c r="J4" s="63">
        <f>'Oil Production'!J42</f>
        <v>0</v>
      </c>
      <c r="K4" s="63">
        <f>'Oil Production'!K42</f>
        <v>0</v>
      </c>
      <c r="L4" s="63">
        <f>'Oil Production'!L42</f>
        <v>0</v>
      </c>
      <c r="M4" s="63">
        <f>'Oil Production'!M42</f>
        <v>0</v>
      </c>
      <c r="N4" s="63">
        <f>'Oil Production'!N42</f>
        <v>0</v>
      </c>
      <c r="O4" s="63">
        <f>'Oil Production'!O42</f>
        <v>0</v>
      </c>
      <c r="P4" s="63">
        <v>0</v>
      </c>
      <c r="Q4" s="63">
        <f>'Oil Production'!Q42</f>
        <v>0</v>
      </c>
      <c r="R4" s="63">
        <f>'Oil Production'!R42</f>
        <v>0.418545528</v>
      </c>
      <c r="S4" s="63">
        <f>'Oil Production'!S42</f>
        <v>1146.7000767123288</v>
      </c>
      <c r="T4" s="47"/>
    </row>
    <row r="5" spans="1:20" ht="15">
      <c r="A5" s="62">
        <v>1971</v>
      </c>
      <c r="B5" s="63">
        <f>'Oil Production'!B41</f>
        <v>0</v>
      </c>
      <c r="C5" s="63">
        <f>'Oil Production'!C41</f>
        <v>0.8067151859999999</v>
      </c>
      <c r="D5" s="63">
        <f>'Oil Production'!D41</f>
        <v>0</v>
      </c>
      <c r="E5" s="63">
        <f>'Oil Production'!E41</f>
        <v>0</v>
      </c>
      <c r="F5" s="63">
        <f>'Oil Production'!F41</f>
        <v>0</v>
      </c>
      <c r="G5" s="63">
        <f>'Oil Production'!G41</f>
        <v>0</v>
      </c>
      <c r="H5" s="63">
        <f>'Oil Production'!H41</f>
        <v>0</v>
      </c>
      <c r="I5" s="63">
        <f>'Oil Production'!I41</f>
        <v>0</v>
      </c>
      <c r="J5" s="63">
        <f>'Oil Production'!J41</f>
        <v>0</v>
      </c>
      <c r="K5" s="63">
        <f>'Oil Production'!K41</f>
        <v>0</v>
      </c>
      <c r="L5" s="63">
        <f>'Oil Production'!L41</f>
        <v>0</v>
      </c>
      <c r="M5" s="63">
        <f>'Oil Production'!M41</f>
        <v>0</v>
      </c>
      <c r="N5" s="63">
        <f>'Oil Production'!N41</f>
        <v>0</v>
      </c>
      <c r="O5" s="63">
        <f>'Oil Production'!O41</f>
        <v>0</v>
      </c>
      <c r="P5" s="63">
        <v>0</v>
      </c>
      <c r="Q5" s="63">
        <f>'Oil Production'!Q41</f>
        <v>0</v>
      </c>
      <c r="R5" s="63">
        <f>'Oil Production'!R41</f>
        <v>0.8067151859999999</v>
      </c>
      <c r="S5" s="63">
        <f>'Oil Production'!S41</f>
        <v>2210.1785917808215</v>
      </c>
      <c r="T5" s="48"/>
    </row>
    <row r="6" spans="1:20" ht="15">
      <c r="A6" s="62">
        <v>1972</v>
      </c>
      <c r="B6" s="63">
        <f>'Oil Production'!B40</f>
        <v>0</v>
      </c>
      <c r="C6" s="63">
        <f>'Oil Production'!C40</f>
        <v>1.119209307</v>
      </c>
      <c r="D6" s="63">
        <f>'Oil Production'!D40</f>
        <v>0</v>
      </c>
      <c r="E6" s="63">
        <f>'Oil Production'!E40</f>
        <v>0</v>
      </c>
      <c r="F6" s="63">
        <f>'Oil Production'!F40</f>
        <v>0</v>
      </c>
      <c r="G6" s="63">
        <f>'Oil Production'!G40</f>
        <v>0</v>
      </c>
      <c r="H6" s="63">
        <f>'Oil Production'!H40</f>
        <v>0</v>
      </c>
      <c r="I6" s="63">
        <f>'Oil Production'!I40</f>
        <v>0</v>
      </c>
      <c r="J6" s="63">
        <f>'Oil Production'!J40</f>
        <v>0</v>
      </c>
      <c r="K6" s="63">
        <f>'Oil Production'!K40</f>
        <v>0</v>
      </c>
      <c r="L6" s="63">
        <f>'Oil Production'!L40</f>
        <v>0</v>
      </c>
      <c r="M6" s="63">
        <f>'Oil Production'!M40</f>
        <v>0</v>
      </c>
      <c r="N6" s="63">
        <f>'Oil Production'!N40</f>
        <v>0</v>
      </c>
      <c r="O6" s="63">
        <f>'Oil Production'!O40</f>
        <v>0</v>
      </c>
      <c r="P6" s="63">
        <v>0</v>
      </c>
      <c r="Q6" s="63">
        <f>'Oil Production'!Q40</f>
        <v>0</v>
      </c>
      <c r="R6" s="63">
        <f>'Oil Production'!R40</f>
        <v>1.119209307</v>
      </c>
      <c r="S6" s="63">
        <f>'Oil Production'!S40</f>
        <v>3066.326868493151</v>
      </c>
      <c r="T6" s="48"/>
    </row>
    <row r="7" spans="1:20" ht="15">
      <c r="A7" s="62">
        <v>1973</v>
      </c>
      <c r="B7" s="63">
        <f>'Oil Production'!B39</f>
        <v>0</v>
      </c>
      <c r="C7" s="63">
        <f>'Oil Production'!C39</f>
        <v>1.2871884969999998</v>
      </c>
      <c r="D7" s="63">
        <f>'Oil Production'!D39</f>
        <v>0</v>
      </c>
      <c r="E7" s="63">
        <f>'Oil Production'!E39</f>
        <v>0</v>
      </c>
      <c r="F7" s="63">
        <f>'Oil Production'!F39</f>
        <v>0</v>
      </c>
      <c r="G7" s="63">
        <f>'Oil Production'!G39</f>
        <v>0</v>
      </c>
      <c r="H7" s="63">
        <f>'Oil Production'!H39</f>
        <v>0</v>
      </c>
      <c r="I7" s="63">
        <f>'Oil Production'!I39</f>
        <v>0</v>
      </c>
      <c r="J7" s="63">
        <f>'Oil Production'!J39</f>
        <v>0</v>
      </c>
      <c r="K7" s="63">
        <f>'Oil Production'!K39</f>
        <v>0</v>
      </c>
      <c r="L7" s="63">
        <f>'Oil Production'!L39</f>
        <v>0</v>
      </c>
      <c r="M7" s="63">
        <f>'Oil Production'!M39</f>
        <v>0</v>
      </c>
      <c r="N7" s="63">
        <f>'Oil Production'!N39</f>
        <v>0</v>
      </c>
      <c r="O7" s="63">
        <f>'Oil Production'!O39</f>
        <v>0</v>
      </c>
      <c r="P7" s="63">
        <v>0</v>
      </c>
      <c r="Q7" s="63">
        <f>'Oil Production'!Q39</f>
        <v>0</v>
      </c>
      <c r="R7" s="63">
        <f>'Oil Production'!R39</f>
        <v>1.2871884969999998</v>
      </c>
      <c r="S7" s="63">
        <f>'Oil Production'!S39</f>
        <v>3526.5438273972595</v>
      </c>
      <c r="T7" s="48"/>
    </row>
    <row r="8" spans="1:20" ht="15">
      <c r="A8" s="62">
        <v>1974</v>
      </c>
      <c r="B8" s="63">
        <f>'Oil Production'!B38</f>
        <v>0</v>
      </c>
      <c r="C8" s="63">
        <f>'Oil Production'!C38</f>
        <v>1.37823435</v>
      </c>
      <c r="D8" s="63">
        <f>'Oil Production'!D38</f>
        <v>0</v>
      </c>
      <c r="E8" s="63">
        <f>'Oil Production'!E38</f>
        <v>0</v>
      </c>
      <c r="F8" s="63">
        <f>'Oil Production'!F38</f>
        <v>0</v>
      </c>
      <c r="G8" s="63">
        <f>'Oil Production'!G38</f>
        <v>0</v>
      </c>
      <c r="H8" s="63">
        <f>'Oil Production'!H38</f>
        <v>0</v>
      </c>
      <c r="I8" s="63">
        <f>'Oil Production'!I38</f>
        <v>0</v>
      </c>
      <c r="J8" s="63">
        <f>'Oil Production'!J38</f>
        <v>0</v>
      </c>
      <c r="K8" s="63">
        <f>'Oil Production'!K38</f>
        <v>0</v>
      </c>
      <c r="L8" s="63">
        <f>'Oil Production'!L38</f>
        <v>0</v>
      </c>
      <c r="M8" s="63">
        <f>'Oil Production'!M38</f>
        <v>0</v>
      </c>
      <c r="N8" s="63">
        <f>'Oil Production'!N38</f>
        <v>0</v>
      </c>
      <c r="O8" s="63">
        <f>'Oil Production'!O38</f>
        <v>0</v>
      </c>
      <c r="P8" s="63">
        <v>0</v>
      </c>
      <c r="Q8" s="63">
        <f>'Oil Production'!Q38</f>
        <v>0</v>
      </c>
      <c r="R8" s="63">
        <f>'Oil Production'!R38</f>
        <v>1.37823435</v>
      </c>
      <c r="S8" s="63">
        <f>'Oil Production'!S38</f>
        <v>3775.9845205479455</v>
      </c>
      <c r="T8" s="48"/>
    </row>
    <row r="9" spans="1:20" ht="15">
      <c r="A9" s="62">
        <v>1975</v>
      </c>
      <c r="B9" s="63">
        <f>'Oil Production'!B37</f>
        <v>0</v>
      </c>
      <c r="C9" s="63">
        <f>'Oil Production'!C37</f>
        <v>1.423181833</v>
      </c>
      <c r="D9" s="63">
        <f>'Oil Production'!D37</f>
        <v>0</v>
      </c>
      <c r="E9" s="63">
        <f>'Oil Production'!E37</f>
        <v>0</v>
      </c>
      <c r="F9" s="63">
        <f>'Oil Production'!F37</f>
        <v>0</v>
      </c>
      <c r="G9" s="63">
        <f>'Oil Production'!G37</f>
        <v>0</v>
      </c>
      <c r="H9" s="63">
        <f>'Oil Production'!H37</f>
        <v>0</v>
      </c>
      <c r="I9" s="63">
        <f>'Oil Production'!I37</f>
        <v>0</v>
      </c>
      <c r="J9" s="63">
        <f>'Oil Production'!J37</f>
        <v>0</v>
      </c>
      <c r="K9" s="63">
        <f>'Oil Production'!K37</f>
        <v>0</v>
      </c>
      <c r="L9" s="63">
        <f>'Oil Production'!L37</f>
        <v>0</v>
      </c>
      <c r="M9" s="63">
        <f>'Oil Production'!M37</f>
        <v>0</v>
      </c>
      <c r="N9" s="63">
        <f>'Oil Production'!N37</f>
        <v>0</v>
      </c>
      <c r="O9" s="63">
        <f>'Oil Production'!O37</f>
        <v>0</v>
      </c>
      <c r="P9" s="63">
        <v>0</v>
      </c>
      <c r="Q9" s="63">
        <f>'Oil Production'!Q37</f>
        <v>0</v>
      </c>
      <c r="R9" s="63">
        <f>'Oil Production'!R37</f>
        <v>1.423181833</v>
      </c>
      <c r="S9" s="63">
        <f>'Oil Production'!S37</f>
        <v>3899.128309589041</v>
      </c>
      <c r="T9" s="48"/>
    </row>
    <row r="10" spans="1:20" ht="15">
      <c r="A10" s="62">
        <v>1976</v>
      </c>
      <c r="B10" s="63">
        <f>'Oil Production'!B36</f>
        <v>0</v>
      </c>
      <c r="C10" s="63">
        <f>'Oil Production'!C36</f>
        <v>3.7754627919999995</v>
      </c>
      <c r="D10" s="63">
        <f>'Oil Production'!D36</f>
        <v>0</v>
      </c>
      <c r="E10" s="63">
        <f>'Oil Production'!E36</f>
        <v>0</v>
      </c>
      <c r="F10" s="63">
        <f>'Oil Production'!F36</f>
        <v>0</v>
      </c>
      <c r="G10" s="63">
        <f>'Oil Production'!G36</f>
        <v>0</v>
      </c>
      <c r="H10" s="63">
        <f>'Oil Production'!H36</f>
        <v>0</v>
      </c>
      <c r="I10" s="63">
        <f>'Oil Production'!I36</f>
        <v>0</v>
      </c>
      <c r="J10" s="63">
        <f>'Oil Production'!J36</f>
        <v>0</v>
      </c>
      <c r="K10" s="63">
        <f>'Oil Production'!K36</f>
        <v>0</v>
      </c>
      <c r="L10" s="63">
        <f>'Oil Production'!L36</f>
        <v>0</v>
      </c>
      <c r="M10" s="63">
        <f>'Oil Production'!M36</f>
        <v>0</v>
      </c>
      <c r="N10" s="63">
        <f>'Oil Production'!N36</f>
        <v>0</v>
      </c>
      <c r="O10" s="63">
        <f>'Oil Production'!O36</f>
        <v>0</v>
      </c>
      <c r="P10" s="63">
        <v>0</v>
      </c>
      <c r="Q10" s="63">
        <f>'Oil Production'!Q36</f>
        <v>0</v>
      </c>
      <c r="R10" s="63">
        <f>'Oil Production'!R36</f>
        <v>3.7754627919999995</v>
      </c>
      <c r="S10" s="63">
        <f>'Oil Production'!S36</f>
        <v>10343.733676712327</v>
      </c>
      <c r="T10" s="48"/>
    </row>
    <row r="11" spans="1:20" ht="15">
      <c r="A11" s="62">
        <v>1977</v>
      </c>
      <c r="B11" s="63">
        <f>'Oil Production'!B35</f>
        <v>0</v>
      </c>
      <c r="C11" s="63">
        <f>'Oil Production'!C35</f>
        <v>5.414659197</v>
      </c>
      <c r="D11" s="63">
        <f>'Oil Production'!D35</f>
        <v>0</v>
      </c>
      <c r="E11" s="63">
        <f>'Oil Production'!E35</f>
        <v>0</v>
      </c>
      <c r="F11" s="63">
        <f>'Oil Production'!F35</f>
        <v>0</v>
      </c>
      <c r="G11" s="63">
        <f>'Oil Production'!G35</f>
        <v>0</v>
      </c>
      <c r="H11" s="63">
        <f>'Oil Production'!H35</f>
        <v>0</v>
      </c>
      <c r="I11" s="63">
        <f>'Oil Production'!I35</f>
        <v>0</v>
      </c>
      <c r="J11" s="63">
        <f>'Oil Production'!J35</f>
        <v>0</v>
      </c>
      <c r="K11" s="63">
        <f>'Oil Production'!K35</f>
        <v>0</v>
      </c>
      <c r="L11" s="63">
        <f>'Oil Production'!L35</f>
        <v>0</v>
      </c>
      <c r="M11" s="63">
        <f>'Oil Production'!M35</f>
        <v>0</v>
      </c>
      <c r="N11" s="63">
        <f>'Oil Production'!N35</f>
        <v>0</v>
      </c>
      <c r="O11" s="63">
        <f>'Oil Production'!O35</f>
        <v>0</v>
      </c>
      <c r="P11" s="63">
        <v>0</v>
      </c>
      <c r="Q11" s="63">
        <f>'Oil Production'!Q35</f>
        <v>0</v>
      </c>
      <c r="R11" s="63">
        <f>'Oil Production'!R35</f>
        <v>5.414659197</v>
      </c>
      <c r="S11" s="63">
        <f>'Oil Production'!S35</f>
        <v>14834.682731506848</v>
      </c>
      <c r="T11" s="48"/>
    </row>
    <row r="12" spans="1:20" ht="15">
      <c r="A12" s="62">
        <v>1978</v>
      </c>
      <c r="B12" s="63">
        <f>'Oil Production'!B34</f>
        <v>0</v>
      </c>
      <c r="C12" s="63">
        <f>'Oil Production'!C34</f>
        <v>4.572178468</v>
      </c>
      <c r="D12" s="63">
        <f>'Oil Production'!D34</f>
        <v>0</v>
      </c>
      <c r="E12" s="63">
        <f>'Oil Production'!E34</f>
        <v>0</v>
      </c>
      <c r="F12" s="63">
        <f>'Oil Production'!F34</f>
        <v>0</v>
      </c>
      <c r="G12" s="63">
        <f>'Oil Production'!G34</f>
        <v>0</v>
      </c>
      <c r="H12" s="63">
        <f>'Oil Production'!H34</f>
        <v>0</v>
      </c>
      <c r="I12" s="63">
        <f>'Oil Production'!I34</f>
        <v>0</v>
      </c>
      <c r="J12" s="63">
        <f>'Oil Production'!J34</f>
        <v>0</v>
      </c>
      <c r="K12" s="63">
        <f>'Oil Production'!K34</f>
        <v>0</v>
      </c>
      <c r="L12" s="63">
        <f>'Oil Production'!L34</f>
        <v>0</v>
      </c>
      <c r="M12" s="63">
        <f>'Oil Production'!M34</f>
        <v>0</v>
      </c>
      <c r="N12" s="63">
        <f>'Oil Production'!N34</f>
        <v>0</v>
      </c>
      <c r="O12" s="63">
        <f>'Oil Production'!O34</f>
        <v>0</v>
      </c>
      <c r="P12" s="63">
        <v>0</v>
      </c>
      <c r="Q12" s="63">
        <f>'Oil Production'!Q34</f>
        <v>0</v>
      </c>
      <c r="R12" s="63">
        <f>'Oil Production'!R34</f>
        <v>4.572178468</v>
      </c>
      <c r="S12" s="63">
        <f>'Oil Production'!S34</f>
        <v>12526.51635068493</v>
      </c>
      <c r="T12" s="48"/>
    </row>
    <row r="13" spans="1:20" ht="15">
      <c r="A13" s="62">
        <v>1979</v>
      </c>
      <c r="B13" s="63">
        <f>'Oil Production'!B33</f>
        <v>0.7824522239999999</v>
      </c>
      <c r="C13" s="63">
        <f>'Oil Production'!C33</f>
        <v>2.1544101519999996</v>
      </c>
      <c r="D13" s="63">
        <f>'Oil Production'!D33</f>
        <v>0</v>
      </c>
      <c r="E13" s="63">
        <f>'Oil Production'!E33</f>
        <v>0</v>
      </c>
      <c r="F13" s="63">
        <f>'Oil Production'!F33</f>
        <v>0</v>
      </c>
      <c r="G13" s="63">
        <f>'Oil Production'!G33</f>
        <v>0</v>
      </c>
      <c r="H13" s="63">
        <f>'Oil Production'!H33</f>
        <v>0</v>
      </c>
      <c r="I13" s="63">
        <f>'Oil Production'!I33</f>
        <v>0</v>
      </c>
      <c r="J13" s="63">
        <f>'Oil Production'!J33</f>
        <v>0</v>
      </c>
      <c r="K13" s="63">
        <f>'Oil Production'!K33</f>
        <v>0</v>
      </c>
      <c r="L13" s="63">
        <f>'Oil Production'!L33</f>
        <v>0</v>
      </c>
      <c r="M13" s="63">
        <f>'Oil Production'!M33</f>
        <v>0</v>
      </c>
      <c r="N13" s="63">
        <f>'Oil Production'!N33</f>
        <v>0</v>
      </c>
      <c r="O13" s="63">
        <f>'Oil Production'!O33</f>
        <v>0</v>
      </c>
      <c r="P13" s="63">
        <v>0</v>
      </c>
      <c r="Q13" s="63">
        <f>'Oil Production'!Q33</f>
        <v>0</v>
      </c>
      <c r="R13" s="63">
        <f>'Oil Production'!R33</f>
        <v>2.9368623759999997</v>
      </c>
      <c r="S13" s="63">
        <f>'Oil Production'!S33</f>
        <v>8046.198290410958</v>
      </c>
      <c r="T13" s="48"/>
    </row>
    <row r="14" spans="1:20" ht="15">
      <c r="A14" s="62">
        <v>1980</v>
      </c>
      <c r="B14" s="63">
        <f>'Oil Production'!B32</f>
        <v>1.15453462</v>
      </c>
      <c r="C14" s="63">
        <f>'Oil Production'!C32</f>
        <v>1.479619319</v>
      </c>
      <c r="D14" s="63">
        <f>'Oil Production'!D32</f>
        <v>0</v>
      </c>
      <c r="E14" s="63">
        <f>'Oil Production'!E32</f>
        <v>0</v>
      </c>
      <c r="F14" s="63">
        <f>'Oil Production'!F32</f>
        <v>0</v>
      </c>
      <c r="G14" s="63">
        <f>'Oil Production'!G32</f>
        <v>0</v>
      </c>
      <c r="H14" s="63">
        <f>'Oil Production'!H32</f>
        <v>0.001</v>
      </c>
      <c r="I14" s="63">
        <f>'Oil Production'!I32</f>
        <v>0</v>
      </c>
      <c r="J14" s="63">
        <f>'Oil Production'!J32</f>
        <v>0</v>
      </c>
      <c r="K14" s="63">
        <f>'Oil Production'!K32</f>
        <v>0</v>
      </c>
      <c r="L14" s="63">
        <f>'Oil Production'!L32</f>
        <v>0</v>
      </c>
      <c r="M14" s="63">
        <f>'Oil Production'!M32</f>
        <v>0</v>
      </c>
      <c r="N14" s="63">
        <f>'Oil Production'!N32</f>
        <v>0</v>
      </c>
      <c r="O14" s="63">
        <f>'Oil Production'!O32</f>
        <v>0</v>
      </c>
      <c r="P14" s="63">
        <v>0</v>
      </c>
      <c r="Q14" s="63">
        <f>'Oil Production'!Q32</f>
        <v>0</v>
      </c>
      <c r="R14" s="63">
        <f>'Oil Production'!R32</f>
        <v>2.635153939</v>
      </c>
      <c r="S14" s="63">
        <f>'Oil Production'!S32</f>
        <v>7219.599832876712</v>
      </c>
      <c r="T14" s="48"/>
    </row>
    <row r="15" spans="1:20" ht="15">
      <c r="A15" s="62">
        <v>1981</v>
      </c>
      <c r="B15" s="63">
        <f>'Oil Production'!B31</f>
        <v>1.666987496</v>
      </c>
      <c r="C15" s="63">
        <f>'Oil Production'!C31</f>
        <v>1.7925976929999998</v>
      </c>
      <c r="D15" s="63">
        <f>'Oil Production'!D31</f>
        <v>0</v>
      </c>
      <c r="E15" s="63">
        <f>'Oil Production'!E31</f>
        <v>0</v>
      </c>
      <c r="F15" s="63">
        <f>'Oil Production'!F31</f>
        <v>0</v>
      </c>
      <c r="G15" s="63">
        <f>'Oil Production'!G31</f>
        <v>0</v>
      </c>
      <c r="H15" s="63">
        <f>'Oil Production'!H31</f>
        <v>0.093</v>
      </c>
      <c r="I15" s="63">
        <f>'Oil Production'!I31</f>
        <v>0</v>
      </c>
      <c r="J15" s="63">
        <f>'Oil Production'!J31</f>
        <v>0</v>
      </c>
      <c r="K15" s="63">
        <f>'Oil Production'!K31</f>
        <v>0</v>
      </c>
      <c r="L15" s="63">
        <f>'Oil Production'!L31</f>
        <v>0</v>
      </c>
      <c r="M15" s="63">
        <f>'Oil Production'!M31</f>
        <v>0</v>
      </c>
      <c r="N15" s="63">
        <f>'Oil Production'!N31</f>
        <v>0</v>
      </c>
      <c r="O15" s="63">
        <f>'Oil Production'!O31</f>
        <v>0</v>
      </c>
      <c r="P15" s="63">
        <v>0</v>
      </c>
      <c r="Q15" s="63">
        <f>'Oil Production'!Q31</f>
        <v>0</v>
      </c>
      <c r="R15" s="63">
        <f>'Oil Production'!R31</f>
        <v>3.5525851889999998</v>
      </c>
      <c r="S15" s="63">
        <f>'Oil Production'!S31</f>
        <v>9733.110106849315</v>
      </c>
      <c r="T15" s="48"/>
    </row>
    <row r="16" spans="1:20" ht="15">
      <c r="A16" s="62">
        <v>1982</v>
      </c>
      <c r="B16" s="63">
        <f>'Oil Production'!B30</f>
        <v>3.1867935249999997</v>
      </c>
      <c r="C16" s="63">
        <f>'Oil Production'!C30</f>
        <v>2.256046681</v>
      </c>
      <c r="D16" s="63">
        <f>'Oil Production'!D30</f>
        <v>0</v>
      </c>
      <c r="E16" s="63">
        <f>'Oil Production'!E30</f>
        <v>0</v>
      </c>
      <c r="F16" s="63">
        <f>'Oil Production'!F30</f>
        <v>0</v>
      </c>
      <c r="G16" s="63">
        <f>'Oil Production'!G30</f>
        <v>0</v>
      </c>
      <c r="H16" s="63">
        <f>'Oil Production'!H30</f>
        <v>0.036</v>
      </c>
      <c r="I16" s="63">
        <f>'Oil Production'!I30</f>
        <v>0</v>
      </c>
      <c r="J16" s="63">
        <f>'Oil Production'!J30</f>
        <v>0</v>
      </c>
      <c r="K16" s="63">
        <f>'Oil Production'!K30</f>
        <v>0</v>
      </c>
      <c r="L16" s="63">
        <f>'Oil Production'!L30</f>
        <v>0</v>
      </c>
      <c r="M16" s="63">
        <f>'Oil Production'!M30</f>
        <v>0</v>
      </c>
      <c r="N16" s="63">
        <f>'Oil Production'!N30</f>
        <v>0</v>
      </c>
      <c r="O16" s="63">
        <f>'Oil Production'!O30</f>
        <v>0</v>
      </c>
      <c r="P16" s="63">
        <v>0</v>
      </c>
      <c r="Q16" s="63">
        <f>'Oil Production'!Q30</f>
        <v>0</v>
      </c>
      <c r="R16" s="63">
        <f>'Oil Production'!R30</f>
        <v>5.478840205999999</v>
      </c>
      <c r="S16" s="63">
        <f>'Oil Production'!S30</f>
        <v>15010.521112328765</v>
      </c>
      <c r="T16" s="48"/>
    </row>
    <row r="17" spans="1:20" ht="15">
      <c r="A17" s="62">
        <v>1983</v>
      </c>
      <c r="B17" s="63">
        <f>'Oil Production'!B29</f>
        <v>3.035153157</v>
      </c>
      <c r="C17" s="63">
        <f>'Oil Production'!C29</f>
        <v>2.280850497</v>
      </c>
      <c r="D17" s="63">
        <f>'Oil Production'!D29</f>
        <v>0</v>
      </c>
      <c r="E17" s="63">
        <f>'Oil Production'!E29</f>
        <v>0</v>
      </c>
      <c r="F17" s="63">
        <f>'Oil Production'!F29</f>
        <v>0</v>
      </c>
      <c r="G17" s="63">
        <f>'Oil Production'!G29</f>
        <v>0</v>
      </c>
      <c r="H17" s="63">
        <f>'Oil Production'!H29</f>
        <v>0.041</v>
      </c>
      <c r="I17" s="63">
        <f>'Oil Production'!I29</f>
        <v>0</v>
      </c>
      <c r="J17" s="63">
        <f>'Oil Production'!J29</f>
        <v>0.004515501999999999</v>
      </c>
      <c r="K17" s="63">
        <f>'Oil Production'!K29</f>
        <v>0</v>
      </c>
      <c r="L17" s="63">
        <f>'Oil Production'!L29</f>
        <v>0</v>
      </c>
      <c r="M17" s="63">
        <f>'Oil Production'!M29</f>
        <v>0</v>
      </c>
      <c r="N17" s="63">
        <f>'Oil Production'!N29</f>
        <v>0</v>
      </c>
      <c r="O17" s="63">
        <f>'Oil Production'!O29</f>
        <v>0</v>
      </c>
      <c r="P17" s="63">
        <v>0</v>
      </c>
      <c r="Q17" s="63">
        <f>'Oil Production'!Q29</f>
        <v>0.04</v>
      </c>
      <c r="R17" s="63">
        <f>'Oil Production'!R29</f>
        <v>5.401519156</v>
      </c>
      <c r="S17" s="63">
        <f>'Oil Production'!S29</f>
        <v>14798.682619178084</v>
      </c>
      <c r="T17" s="48"/>
    </row>
    <row r="18" spans="1:20" ht="15">
      <c r="A18" s="62">
        <v>1984</v>
      </c>
      <c r="B18" s="63">
        <f>'Oil Production'!B28</f>
        <v>3.6912719490000003</v>
      </c>
      <c r="C18" s="63">
        <f>'Oil Production'!C28</f>
        <v>2.3566958369999997</v>
      </c>
      <c r="D18" s="63">
        <f>'Oil Production'!D28</f>
        <v>0</v>
      </c>
      <c r="E18" s="63">
        <f>'Oil Production'!E28</f>
        <v>0</v>
      </c>
      <c r="F18" s="63">
        <f>'Oil Production'!F28</f>
        <v>0</v>
      </c>
      <c r="G18" s="63">
        <f>'Oil Production'!G28</f>
        <v>0</v>
      </c>
      <c r="H18" s="63">
        <f>'Oil Production'!H28</f>
        <v>0.79</v>
      </c>
      <c r="I18" s="63">
        <f>'Oil Production'!I28</f>
        <v>0</v>
      </c>
      <c r="J18" s="63">
        <f>'Oil Production'!J28</f>
        <v>0.004</v>
      </c>
      <c r="K18" s="63">
        <f>'Oil Production'!K28</f>
        <v>0</v>
      </c>
      <c r="L18" s="63">
        <f>'Oil Production'!L28</f>
        <v>0</v>
      </c>
      <c r="M18" s="63">
        <f>'Oil Production'!M28</f>
        <v>0</v>
      </c>
      <c r="N18" s="63">
        <f>'Oil Production'!N28</f>
        <v>0</v>
      </c>
      <c r="O18" s="63">
        <f>'Oil Production'!O28</f>
        <v>0</v>
      </c>
      <c r="P18" s="63">
        <v>0</v>
      </c>
      <c r="Q18" s="63">
        <f>'Oil Production'!Q28</f>
        <v>0.458</v>
      </c>
      <c r="R18" s="63">
        <f>'Oil Production'!R28</f>
        <v>7.299967786</v>
      </c>
      <c r="S18" s="63">
        <f>'Oil Production'!S28</f>
        <v>19999.911742465752</v>
      </c>
      <c r="T18" s="48"/>
    </row>
    <row r="19" spans="1:20" ht="15">
      <c r="A19" s="62">
        <v>1985</v>
      </c>
      <c r="B19" s="63">
        <f>'Oil Production'!B27</f>
        <v>4.324102573999999</v>
      </c>
      <c r="C19" s="63">
        <f>'Oil Production'!C27</f>
        <v>2.534127394</v>
      </c>
      <c r="D19" s="63">
        <f>'Oil Production'!D27</f>
        <v>0</v>
      </c>
      <c r="E19" s="63">
        <f>'Oil Production'!E27</f>
        <v>0</v>
      </c>
      <c r="F19" s="63">
        <f>'Oil Production'!F27</f>
        <v>0</v>
      </c>
      <c r="G19" s="63">
        <f>'Oil Production'!G27</f>
        <v>0</v>
      </c>
      <c r="H19" s="63">
        <f>'Oil Production'!H27</f>
        <v>2.863</v>
      </c>
      <c r="I19" s="63">
        <f>'Oil Production'!I27</f>
        <v>0</v>
      </c>
      <c r="J19" s="63">
        <f>'Oil Production'!J27</f>
        <v>0.029</v>
      </c>
      <c r="K19" s="63">
        <f>'Oil Production'!K27</f>
        <v>0</v>
      </c>
      <c r="L19" s="63">
        <f>'Oil Production'!L27</f>
        <v>0</v>
      </c>
      <c r="M19" s="63">
        <f>'Oil Production'!M27</f>
        <v>0</v>
      </c>
      <c r="N19" s="63">
        <f>'Oil Production'!N27</f>
        <v>0</v>
      </c>
      <c r="O19" s="63">
        <f>'Oil Production'!O27</f>
        <v>0</v>
      </c>
      <c r="P19" s="63">
        <v>0</v>
      </c>
      <c r="Q19" s="63">
        <f>'Oil Production'!Q27</f>
        <v>0.02</v>
      </c>
      <c r="R19" s="63">
        <f>'Oil Production'!R27</f>
        <v>9.770229967999999</v>
      </c>
      <c r="S19" s="63">
        <f>'Oil Production'!S27</f>
        <v>26767.753336986298</v>
      </c>
      <c r="T19" s="48"/>
    </row>
    <row r="20" spans="1:20" ht="15">
      <c r="A20" s="62">
        <v>1986</v>
      </c>
      <c r="B20" s="63">
        <f>'Oil Production'!B26</f>
        <v>5.213750803</v>
      </c>
      <c r="C20" s="63">
        <f>'Oil Production'!C26</f>
        <v>2.361035247</v>
      </c>
      <c r="D20" s="63">
        <f>'Oil Production'!D26</f>
        <v>0</v>
      </c>
      <c r="E20" s="63">
        <f>'Oil Production'!E26</f>
        <v>0</v>
      </c>
      <c r="F20" s="63">
        <f>'Oil Production'!F26</f>
        <v>0</v>
      </c>
      <c r="G20" s="63">
        <f>'Oil Production'!G26</f>
        <v>0</v>
      </c>
      <c r="H20" s="63">
        <f>'Oil Production'!H26</f>
        <v>3.172</v>
      </c>
      <c r="I20" s="63">
        <f>'Oil Production'!I26</f>
        <v>0</v>
      </c>
      <c r="J20" s="63">
        <f>'Oil Production'!J26</f>
        <v>0.023</v>
      </c>
      <c r="K20" s="63">
        <f>'Oil Production'!K26</f>
        <v>0</v>
      </c>
      <c r="L20" s="63">
        <f>'Oil Production'!L26</f>
        <v>0</v>
      </c>
      <c r="M20" s="63">
        <f>'Oil Production'!M26</f>
        <v>0</v>
      </c>
      <c r="N20" s="63">
        <f>'Oil Production'!N26</f>
        <v>0</v>
      </c>
      <c r="O20" s="63">
        <f>'Oil Production'!O26</f>
        <v>0</v>
      </c>
      <c r="P20" s="63">
        <v>0</v>
      </c>
      <c r="Q20" s="63">
        <f>'Oil Production'!Q26</f>
        <v>0.012</v>
      </c>
      <c r="R20" s="63">
        <f>'Oil Production'!R26</f>
        <v>10.781786050000001</v>
      </c>
      <c r="S20" s="63">
        <f>'Oil Production'!S26</f>
        <v>29539.1398630137</v>
      </c>
      <c r="T20" s="48"/>
    </row>
    <row r="21" spans="1:20" ht="15">
      <c r="A21" s="62">
        <v>1987</v>
      </c>
      <c r="B21" s="63">
        <f>'Oil Production'!B25</f>
        <v>4.975894533999999</v>
      </c>
      <c r="C21" s="63">
        <f>'Oil Production'!C25</f>
        <v>2.066823249</v>
      </c>
      <c r="D21" s="63">
        <f>'Oil Production'!D25</f>
        <v>0</v>
      </c>
      <c r="E21" s="63">
        <f>'Oil Production'!E25</f>
        <v>0</v>
      </c>
      <c r="F21" s="63">
        <f>'Oil Production'!F25</f>
        <v>0</v>
      </c>
      <c r="G21" s="63">
        <f>'Oil Production'!G25</f>
        <v>0</v>
      </c>
      <c r="H21" s="63">
        <f>'Oil Production'!H25</f>
        <v>3.204264367</v>
      </c>
      <c r="I21" s="63">
        <f>'Oil Production'!I25</f>
        <v>0</v>
      </c>
      <c r="J21" s="63">
        <f>'Oil Production'!J25</f>
        <v>0.028</v>
      </c>
      <c r="K21" s="63">
        <f>'Oil Production'!K25</f>
        <v>0</v>
      </c>
      <c r="L21" s="63">
        <f>'Oil Production'!L25</f>
        <v>0</v>
      </c>
      <c r="M21" s="63">
        <f>'Oil Production'!M25</f>
        <v>0</v>
      </c>
      <c r="N21" s="63">
        <f>'Oil Production'!N25</f>
        <v>0</v>
      </c>
      <c r="O21" s="63">
        <f>'Oil Production'!O25</f>
        <v>0</v>
      </c>
      <c r="P21" s="63">
        <v>0</v>
      </c>
      <c r="Q21" s="63">
        <f>'Oil Production'!Q25</f>
        <v>0</v>
      </c>
      <c r="R21" s="63">
        <f>'Oil Production'!R25</f>
        <v>10.27498215</v>
      </c>
      <c r="S21" s="63">
        <f>'Oil Production'!S25</f>
        <v>28150.63602739726</v>
      </c>
      <c r="T21" s="48"/>
    </row>
    <row r="22" spans="1:20" ht="15">
      <c r="A22" s="62">
        <v>1988</v>
      </c>
      <c r="B22" s="63">
        <f>'Oil Production'!B24</f>
        <v>5.404603086</v>
      </c>
      <c r="C22" s="63">
        <f>'Oil Production'!C24</f>
        <v>2.2471666129999996</v>
      </c>
      <c r="D22" s="63">
        <f>'Oil Production'!D24</f>
        <v>0</v>
      </c>
      <c r="E22" s="63">
        <f>'Oil Production'!E24</f>
        <v>0</v>
      </c>
      <c r="F22" s="63">
        <f>'Oil Production'!F24</f>
        <v>0</v>
      </c>
      <c r="G22" s="63">
        <f>'Oil Production'!G24</f>
        <v>0</v>
      </c>
      <c r="H22" s="63">
        <f>'Oil Production'!H24</f>
        <v>3.6525254199999995</v>
      </c>
      <c r="I22" s="63">
        <f>'Oil Production'!I24</f>
        <v>0.9874862019999999</v>
      </c>
      <c r="J22" s="63">
        <f>'Oil Production'!J24</f>
        <v>0.027</v>
      </c>
      <c r="K22" s="63">
        <f>'Oil Production'!K24</f>
        <v>0</v>
      </c>
      <c r="L22" s="63">
        <f>'Oil Production'!L24</f>
        <v>0</v>
      </c>
      <c r="M22" s="63">
        <f>'Oil Production'!M24</f>
        <v>0</v>
      </c>
      <c r="N22" s="63">
        <f>'Oil Production'!N24</f>
        <v>0</v>
      </c>
      <c r="O22" s="63">
        <f>'Oil Production'!O24</f>
        <v>0</v>
      </c>
      <c r="P22" s="63">
        <v>0</v>
      </c>
      <c r="Q22" s="63">
        <f>'Oil Production'!Q24</f>
        <v>0.0005137980000000653</v>
      </c>
      <c r="R22" s="63">
        <f>'Oil Production'!R24</f>
        <v>12.319295118999998</v>
      </c>
      <c r="S22" s="63">
        <f>'Oil Production'!S24</f>
        <v>33751.49347671232</v>
      </c>
      <c r="T22" s="48"/>
    </row>
    <row r="23" spans="1:20" ht="15">
      <c r="A23" s="62">
        <v>1989</v>
      </c>
      <c r="B23" s="63">
        <f>'Oil Production'!B23</f>
        <v>5.471832495999999</v>
      </c>
      <c r="C23" s="63">
        <f>'Oil Production'!C23</f>
        <v>2.222148971</v>
      </c>
      <c r="D23" s="63">
        <f>'Oil Production'!D23</f>
        <v>0</v>
      </c>
      <c r="E23" s="63">
        <f>'Oil Production'!E23</f>
        <v>0</v>
      </c>
      <c r="F23" s="63">
        <f>'Oil Production'!F23</f>
        <v>0</v>
      </c>
      <c r="G23" s="63">
        <f>'Oil Production'!G23</f>
        <v>0</v>
      </c>
      <c r="H23" s="63">
        <f>'Oil Production'!H23</f>
        <v>3.867018054</v>
      </c>
      <c r="I23" s="63">
        <f>'Oil Production'!I23</f>
        <v>2.073715993</v>
      </c>
      <c r="J23" s="63">
        <f>'Oil Production'!J23</f>
        <v>0.027</v>
      </c>
      <c r="K23" s="63">
        <f>'Oil Production'!K23</f>
        <v>0</v>
      </c>
      <c r="L23" s="63">
        <f>'Oil Production'!L23</f>
        <v>0</v>
      </c>
      <c r="M23" s="63">
        <f>'Oil Production'!M23</f>
        <v>0</v>
      </c>
      <c r="N23" s="63">
        <f>'Oil Production'!N23</f>
        <v>0</v>
      </c>
      <c r="O23" s="63">
        <f>'Oil Production'!O23</f>
        <v>0</v>
      </c>
      <c r="P23" s="63">
        <v>0</v>
      </c>
      <c r="Q23" s="63">
        <f>'Oil Production'!Q23</f>
        <v>0.000284006999999864</v>
      </c>
      <c r="R23" s="63">
        <f>'Oil Production'!R23</f>
        <v>13.661999520999998</v>
      </c>
      <c r="S23" s="63">
        <f>'Oil Production'!S23</f>
        <v>37430.135673972596</v>
      </c>
      <c r="T23" s="48"/>
    </row>
    <row r="24" spans="1:20" ht="15">
      <c r="A24" s="62">
        <v>1990</v>
      </c>
      <c r="B24" s="63">
        <f>'Oil Production'!B22</f>
        <v>5.452437219999999</v>
      </c>
      <c r="C24" s="63">
        <f>'Oil Production'!C22</f>
        <v>2.0295546349999998</v>
      </c>
      <c r="D24" s="63">
        <f>'Oil Production'!D22</f>
        <v>0</v>
      </c>
      <c r="E24" s="63">
        <f>'Oil Production'!E22</f>
        <v>0</v>
      </c>
      <c r="F24" s="63">
        <f>'Oil Production'!F22</f>
        <v>0</v>
      </c>
      <c r="G24" s="63">
        <f>'Oil Production'!G22</f>
        <v>0</v>
      </c>
      <c r="H24" s="63">
        <f>'Oil Production'!H22</f>
        <v>3.6417649409999995</v>
      </c>
      <c r="I24" s="63">
        <f>'Oil Production'!I22</f>
        <v>2.744117104</v>
      </c>
      <c r="J24" s="63">
        <f>'Oil Production'!J22</f>
        <v>0.046</v>
      </c>
      <c r="K24" s="63">
        <f>'Oil Production'!K22</f>
        <v>0</v>
      </c>
      <c r="L24" s="63">
        <f>'Oil Production'!L22</f>
        <v>0</v>
      </c>
      <c r="M24" s="63">
        <f>'Oil Production'!M22</f>
        <v>0</v>
      </c>
      <c r="N24" s="63">
        <f>'Oil Production'!N22</f>
        <v>0</v>
      </c>
      <c r="O24" s="63">
        <f>'Oil Production'!O22</f>
        <v>0</v>
      </c>
      <c r="P24" s="63">
        <v>0</v>
      </c>
      <c r="Q24" s="63">
        <f>'Oil Production'!Q22</f>
        <v>-0.00011710399999964594</v>
      </c>
      <c r="R24" s="63">
        <f>'Oil Production'!R22</f>
        <v>13.913756796</v>
      </c>
      <c r="S24" s="63">
        <f>'Oil Production'!S22</f>
        <v>38119.88163287671</v>
      </c>
      <c r="T24" s="48"/>
    </row>
    <row r="25" spans="1:20" ht="15">
      <c r="A25" s="62">
        <v>1991</v>
      </c>
      <c r="B25" s="63">
        <f>'Oil Production'!B21</f>
        <v>5.650339472</v>
      </c>
      <c r="C25" s="63">
        <f>'Oil Production'!C21</f>
        <v>1.974142256</v>
      </c>
      <c r="D25" s="63">
        <f>'Oil Production'!D21</f>
        <v>0</v>
      </c>
      <c r="E25" s="63">
        <f>'Oil Production'!E21</f>
        <v>0</v>
      </c>
      <c r="F25" s="63">
        <f>'Oil Production'!F21</f>
        <v>0</v>
      </c>
      <c r="G25" s="63">
        <f>'Oil Production'!G21</f>
        <v>0</v>
      </c>
      <c r="H25" s="63">
        <f>'Oil Production'!H21</f>
        <v>3.213150724</v>
      </c>
      <c r="I25" s="63">
        <f>'Oil Production'!I21</f>
        <v>3.743105887</v>
      </c>
      <c r="J25" s="63">
        <f>'Oil Production'!J21</f>
        <v>0.07</v>
      </c>
      <c r="K25" s="63">
        <f>'Oil Production'!K21</f>
        <v>0</v>
      </c>
      <c r="L25" s="63">
        <f>'Oil Production'!L21</f>
        <v>0</v>
      </c>
      <c r="M25" s="63">
        <f>'Oil Production'!M21</f>
        <v>0</v>
      </c>
      <c r="N25" s="63">
        <f>'Oil Production'!N21</f>
        <v>0</v>
      </c>
      <c r="O25" s="63">
        <f>'Oil Production'!O21</f>
        <v>0</v>
      </c>
      <c r="P25" s="63">
        <v>0</v>
      </c>
      <c r="Q25" s="63">
        <f>'Oil Production'!Q21</f>
        <v>0.0178941130000001</v>
      </c>
      <c r="R25" s="63">
        <f>'Oil Production'!R21</f>
        <v>14.668632452</v>
      </c>
      <c r="S25" s="63">
        <f>'Oil Production'!S21</f>
        <v>40188.0341150685</v>
      </c>
      <c r="T25" s="48"/>
    </row>
    <row r="26" spans="1:20" ht="15">
      <c r="A26" s="62">
        <v>1992</v>
      </c>
      <c r="B26" s="63">
        <f>'Oil Production'!B20</f>
        <v>6.167427341</v>
      </c>
      <c r="C26" s="63">
        <f>'Oil Production'!C20</f>
        <v>1.9517093929999998</v>
      </c>
      <c r="D26" s="63">
        <f>'Oil Production'!D20</f>
        <v>0</v>
      </c>
      <c r="E26" s="63">
        <f>'Oil Production'!E20</f>
        <v>0</v>
      </c>
      <c r="F26" s="63">
        <f>'Oil Production'!F20</f>
        <v>0</v>
      </c>
      <c r="G26" s="63">
        <f>'Oil Production'!G20</f>
        <v>0</v>
      </c>
      <c r="H26" s="63">
        <f>'Oil Production'!H20</f>
        <v>2.581</v>
      </c>
      <c r="I26" s="63">
        <f>'Oil Production'!I20</f>
        <v>3.069887304</v>
      </c>
      <c r="J26" s="63">
        <f>'Oil Production'!J20</f>
        <v>0.201</v>
      </c>
      <c r="K26" s="63">
        <f>'Oil Production'!K20</f>
        <v>0</v>
      </c>
      <c r="L26" s="63">
        <f>'Oil Production'!L20</f>
        <v>0.121679572</v>
      </c>
      <c r="M26" s="63">
        <f>'Oil Production'!M20</f>
        <v>0</v>
      </c>
      <c r="N26" s="63">
        <f>'Oil Production'!N20</f>
        <v>0</v>
      </c>
      <c r="O26" s="63">
        <f>'Oil Production'!O20</f>
        <v>0</v>
      </c>
      <c r="P26" s="63">
        <v>0</v>
      </c>
      <c r="Q26" s="63">
        <f>'Oil Production'!Q20</f>
        <v>0.004112695999999971</v>
      </c>
      <c r="R26" s="63">
        <f>'Oil Production'!R20</f>
        <v>14.096816306</v>
      </c>
      <c r="S26" s="63">
        <f>'Oil Production'!S20</f>
        <v>38621.4145369863</v>
      </c>
      <c r="T26" s="48"/>
    </row>
    <row r="27" spans="1:20" ht="15">
      <c r="A27" s="62">
        <v>1993</v>
      </c>
      <c r="B27" s="63">
        <f>'Oil Production'!B19</f>
        <v>6.388655494</v>
      </c>
      <c r="C27" s="63">
        <f>'Oil Production'!C19</f>
        <v>1.799691685</v>
      </c>
      <c r="D27" s="63">
        <f>'Oil Production'!D19</f>
        <v>0</v>
      </c>
      <c r="E27" s="63">
        <f>'Oil Production'!E19</f>
        <v>0</v>
      </c>
      <c r="F27" s="63">
        <f>'Oil Production'!F19</f>
        <v>0</v>
      </c>
      <c r="G27" s="63">
        <f>'Oil Production'!G19</f>
        <v>0</v>
      </c>
      <c r="H27" s="63">
        <f>'Oil Production'!H19</f>
        <v>2.432</v>
      </c>
      <c r="I27" s="63">
        <f>'Oil Production'!I19</f>
        <v>3.838170411</v>
      </c>
      <c r="J27" s="63">
        <f>'Oil Production'!J19</f>
        <v>0.353</v>
      </c>
      <c r="K27" s="63">
        <f>'Oil Production'!K19</f>
        <v>0</v>
      </c>
      <c r="L27" s="63">
        <f>'Oil Production'!L19</f>
        <v>0.261666423</v>
      </c>
      <c r="M27" s="63">
        <f>'Oil Production'!M19</f>
        <v>0</v>
      </c>
      <c r="N27" s="63">
        <f>'Oil Production'!N19</f>
        <v>0</v>
      </c>
      <c r="O27" s="63">
        <f>'Oil Production'!O19</f>
        <v>0</v>
      </c>
      <c r="P27" s="63">
        <v>0</v>
      </c>
      <c r="Q27" s="63">
        <f>'Oil Production'!Q19</f>
        <v>-0.00017041100000003695</v>
      </c>
      <c r="R27" s="63">
        <f>'Oil Production'!R19</f>
        <v>15.073013602</v>
      </c>
      <c r="S27" s="63">
        <f>'Oil Production'!S19</f>
        <v>41295.92767671233</v>
      </c>
      <c r="T27" s="48"/>
    </row>
    <row r="28" spans="1:20" ht="15">
      <c r="A28" s="62">
        <v>1994</v>
      </c>
      <c r="B28" s="63">
        <f>'Oil Production'!B18</f>
        <v>6.064099070999999</v>
      </c>
      <c r="C28" s="63">
        <f>'Oil Production'!C18</f>
        <v>1.727443653</v>
      </c>
      <c r="D28" s="63">
        <f>'Oil Production'!D18</f>
        <v>0</v>
      </c>
      <c r="E28" s="63">
        <f>'Oil Production'!E18</f>
        <v>0</v>
      </c>
      <c r="F28" s="63">
        <f>'Oil Production'!F18</f>
        <v>0</v>
      </c>
      <c r="G28" s="63">
        <f>'Oil Production'!G18</f>
        <v>0</v>
      </c>
      <c r="H28" s="63">
        <f>'Oil Production'!H18</f>
        <v>2.248</v>
      </c>
      <c r="I28" s="63">
        <f>'Oil Production'!I18</f>
        <v>3.6261619319999996</v>
      </c>
      <c r="J28" s="63">
        <f>'Oil Production'!J18</f>
        <v>0.361</v>
      </c>
      <c r="K28" s="63">
        <f>'Oil Production'!K18</f>
        <v>0</v>
      </c>
      <c r="L28" s="63">
        <f>'Oil Production'!L18</f>
        <v>0.245327601</v>
      </c>
      <c r="M28" s="63">
        <f>'Oil Production'!M18</f>
        <v>0</v>
      </c>
      <c r="N28" s="63">
        <f>'Oil Production'!N18</f>
        <v>0</v>
      </c>
      <c r="O28" s="63">
        <f>'Oil Production'!O18</f>
        <v>0</v>
      </c>
      <c r="P28" s="63">
        <v>0</v>
      </c>
      <c r="Q28" s="63">
        <f>'Oil Production'!Q18</f>
        <v>-0.0001619319999996982</v>
      </c>
      <c r="R28" s="63">
        <f>'Oil Production'!R18</f>
        <v>14.271870325</v>
      </c>
      <c r="S28" s="63">
        <f>'Oil Production'!S18</f>
        <v>39101.01458904109</v>
      </c>
      <c r="T28" s="48"/>
    </row>
    <row r="29" spans="1:20" ht="15">
      <c r="A29" s="62">
        <v>1995</v>
      </c>
      <c r="B29" s="63">
        <f>'Oil Production'!B17</f>
        <v>6.8629655849999995</v>
      </c>
      <c r="C29" s="63">
        <f>'Oil Production'!C17</f>
        <v>1.418880157</v>
      </c>
      <c r="D29" s="63">
        <f>'Oil Production'!D17</f>
        <v>0</v>
      </c>
      <c r="E29" s="63">
        <f>'Oil Production'!E17</f>
        <v>0</v>
      </c>
      <c r="F29" s="63">
        <f>'Oil Production'!F17</f>
        <v>0</v>
      </c>
      <c r="G29" s="63">
        <f>'Oil Production'!G17</f>
        <v>0</v>
      </c>
      <c r="H29" s="63">
        <f>'Oil Production'!H17</f>
        <v>2.237141947</v>
      </c>
      <c r="I29" s="63">
        <f>'Oil Production'!I17</f>
        <v>1.1589746539999999</v>
      </c>
      <c r="J29" s="63">
        <f>'Oil Production'!J17</f>
        <v>0.521</v>
      </c>
      <c r="K29" s="63">
        <f>'Oil Production'!K17</f>
        <v>0</v>
      </c>
      <c r="L29" s="63">
        <f>'Oil Production'!L17</f>
        <v>0.22898248999999998</v>
      </c>
      <c r="M29" s="63">
        <f>'Oil Production'!M17</f>
        <v>0</v>
      </c>
      <c r="N29" s="63">
        <f>'Oil Production'!N17</f>
        <v>0</v>
      </c>
      <c r="O29" s="63">
        <f>'Oil Production'!O17</f>
        <v>0</v>
      </c>
      <c r="P29" s="63">
        <v>0</v>
      </c>
      <c r="Q29" s="63">
        <f>'Oil Production'!Q17</f>
        <v>2.5346000000148194E-05</v>
      </c>
      <c r="R29" s="63">
        <f>'Oil Production'!R17</f>
        <v>12.427970178999999</v>
      </c>
      <c r="S29" s="63">
        <f>'Oil Production'!S17</f>
        <v>34049.233367123285</v>
      </c>
      <c r="T29" s="48"/>
    </row>
    <row r="30" spans="1:20" ht="15">
      <c r="A30" s="62">
        <v>1996</v>
      </c>
      <c r="B30" s="63">
        <f>'Oil Production'!B16</f>
        <v>11.204350330999999</v>
      </c>
      <c r="C30" s="63">
        <f>'Oil Production'!C16</f>
        <v>1.457733599</v>
      </c>
      <c r="D30" s="63">
        <f>'Oil Production'!D16</f>
        <v>0</v>
      </c>
      <c r="E30" s="63">
        <f>'Oil Production'!E16</f>
        <v>0</v>
      </c>
      <c r="F30" s="63">
        <f>'Oil Production'!F16</f>
        <v>0</v>
      </c>
      <c r="G30" s="63">
        <f>'Oil Production'!G16</f>
        <v>0</v>
      </c>
      <c r="H30" s="63">
        <f>'Oil Production'!H16</f>
        <v>1.9878396979999997</v>
      </c>
      <c r="I30" s="63">
        <f>'Oil Production'!I16</f>
        <v>0.6690678429999999</v>
      </c>
      <c r="J30" s="63">
        <f>'Oil Production'!J16</f>
        <v>0.719</v>
      </c>
      <c r="K30" s="63">
        <f>'Oil Production'!K16</f>
        <v>0.23277475699999997</v>
      </c>
      <c r="L30" s="63">
        <f>'Oil Production'!L16</f>
        <v>0.35093877799999995</v>
      </c>
      <c r="M30" s="63">
        <f>'Oil Production'!M16</f>
        <v>0</v>
      </c>
      <c r="N30" s="63">
        <f>'Oil Production'!N16</f>
        <v>0</v>
      </c>
      <c r="O30" s="63">
        <f>'Oil Production'!O16</f>
        <v>0</v>
      </c>
      <c r="P30" s="63">
        <v>0</v>
      </c>
      <c r="Q30" s="63">
        <f>'Oil Production'!Q16</f>
        <v>0.00015740000000016852</v>
      </c>
      <c r="R30" s="63">
        <f>'Oil Production'!R16</f>
        <v>16.621862405999998</v>
      </c>
      <c r="S30" s="63">
        <f>'Oil Production'!S16</f>
        <v>45539.34905753424</v>
      </c>
      <c r="T30" s="48"/>
    </row>
    <row r="31" spans="1:20" ht="15">
      <c r="A31" s="62">
        <v>1997</v>
      </c>
      <c r="B31" s="63">
        <f>'Oil Production'!B15</f>
        <v>16.611274058</v>
      </c>
      <c r="C31" s="63">
        <f>'Oil Production'!C15</f>
        <v>1.205450364</v>
      </c>
      <c r="D31" s="63">
        <f>'Oil Production'!D15</f>
        <v>0</v>
      </c>
      <c r="E31" s="63">
        <f>'Oil Production'!E15</f>
        <v>0</v>
      </c>
      <c r="F31" s="63">
        <f>'Oil Production'!F15</f>
        <v>0</v>
      </c>
      <c r="G31" s="63">
        <f>'Oil Production'!G15</f>
        <v>0</v>
      </c>
      <c r="H31" s="63">
        <f>'Oil Production'!H15</f>
        <v>1.875926943</v>
      </c>
      <c r="I31" s="63">
        <f>'Oil Production'!I15</f>
        <v>0.4869258249999999</v>
      </c>
      <c r="J31" s="63">
        <f>'Oil Production'!J15</f>
        <v>0.882</v>
      </c>
      <c r="K31" s="63">
        <f>'Oil Production'!K15</f>
        <v>0.421010816</v>
      </c>
      <c r="L31" s="63">
        <f>'Oil Production'!L15</f>
        <v>0.533112241</v>
      </c>
      <c r="M31" s="63">
        <f>'Oil Production'!M15</f>
        <v>0</v>
      </c>
      <c r="N31" s="63">
        <f>'Oil Production'!N15</f>
        <v>0</v>
      </c>
      <c r="O31" s="63">
        <f>'Oil Production'!O15</f>
        <v>0.007</v>
      </c>
      <c r="P31" s="63">
        <v>0</v>
      </c>
      <c r="Q31" s="63">
        <f>'Oil Production'!Q15</f>
        <v>0.07206335900000005</v>
      </c>
      <c r="R31" s="63">
        <f>'Oil Production'!R15</f>
        <v>22.094763606000004</v>
      </c>
      <c r="S31" s="63">
        <f>'Oil Production'!S15</f>
        <v>60533.59892054795</v>
      </c>
      <c r="T31" s="48"/>
    </row>
    <row r="32" spans="1:20" ht="15">
      <c r="A32" s="62">
        <v>1998</v>
      </c>
      <c r="B32" s="63">
        <f>'Oil Production'!B14</f>
        <v>12.593414339</v>
      </c>
      <c r="C32" s="63">
        <f>'Oil Production'!C14</f>
        <v>1.129428932</v>
      </c>
      <c r="D32" s="63">
        <f>'Oil Production'!D14</f>
        <v>0</v>
      </c>
      <c r="E32" s="63">
        <f>'Oil Production'!E14</f>
        <v>0</v>
      </c>
      <c r="F32" s="63">
        <f>'Oil Production'!F14</f>
        <v>0</v>
      </c>
      <c r="G32" s="63">
        <f>'Oil Production'!G14</f>
        <v>0</v>
      </c>
      <c r="H32" s="63">
        <f>'Oil Production'!H14</f>
        <v>1.8439914009999998</v>
      </c>
      <c r="I32" s="63">
        <f>'Oil Production'!I14</f>
        <v>0.45733608000000003</v>
      </c>
      <c r="J32" s="63">
        <f>'Oil Production'!J14</f>
        <v>0.681</v>
      </c>
      <c r="K32" s="63">
        <f>'Oil Production'!K14</f>
        <v>0.424683592</v>
      </c>
      <c r="L32" s="63">
        <f>'Oil Production'!L14</f>
        <v>0.40846426100000005</v>
      </c>
      <c r="M32" s="63">
        <f>'Oil Production'!M14</f>
        <v>0</v>
      </c>
      <c r="N32" s="63">
        <f>'Oil Production'!N14</f>
        <v>0</v>
      </c>
      <c r="O32" s="63">
        <f>'Oil Production'!O14</f>
        <v>0.029</v>
      </c>
      <c r="P32" s="63">
        <v>0</v>
      </c>
      <c r="Q32" s="63">
        <f>'Oil Production'!Q14</f>
        <v>-1.9672000000026113E-05</v>
      </c>
      <c r="R32" s="63">
        <f>'Oil Production'!R14</f>
        <v>17.567298933</v>
      </c>
      <c r="S32" s="63">
        <f>'Oil Production'!S14</f>
        <v>48129.58611780821</v>
      </c>
      <c r="T32" s="48"/>
    </row>
    <row r="33" spans="1:20" ht="15">
      <c r="A33" s="62">
        <v>1999</v>
      </c>
      <c r="B33" s="63">
        <f>'Oil Production'!B13</f>
        <v>10.999310064</v>
      </c>
      <c r="C33" s="63">
        <f>'Oil Production'!C13</f>
        <v>1.01737153</v>
      </c>
      <c r="D33" s="63">
        <f>'Oil Production'!D13</f>
        <v>0</v>
      </c>
      <c r="E33" s="63">
        <f>'Oil Production'!E13</f>
        <v>0</v>
      </c>
      <c r="F33" s="63">
        <f>'Oil Production'!F13</f>
        <v>0</v>
      </c>
      <c r="G33" s="63">
        <f>'Oil Production'!G13</f>
        <v>0</v>
      </c>
      <c r="H33" s="63">
        <f>'Oil Production'!H13</f>
        <v>1.712</v>
      </c>
      <c r="I33" s="63">
        <f>'Oil Production'!I13</f>
        <v>0.26982847587000003</v>
      </c>
      <c r="J33" s="63">
        <f>'Oil Production'!J13</f>
        <v>0.565</v>
      </c>
      <c r="K33" s="63">
        <f>'Oil Production'!K13</f>
        <v>0.39719475034</v>
      </c>
      <c r="L33" s="63">
        <f>'Oil Production'!L13</f>
        <v>0.392282664</v>
      </c>
      <c r="M33" s="63">
        <f>'Oil Production'!M13</f>
        <v>0.00375302364</v>
      </c>
      <c r="N33" s="63">
        <f>'Oil Production'!N13</f>
        <v>0</v>
      </c>
      <c r="O33" s="63">
        <f>'Oil Production'!O13</f>
        <v>0</v>
      </c>
      <c r="P33" s="63">
        <v>0</v>
      </c>
      <c r="Q33" s="63">
        <f>'Oil Production'!Q13</f>
        <v>0.00022375015000003495</v>
      </c>
      <c r="R33" s="63">
        <f>'Oil Production'!R13</f>
        <v>15.356964258</v>
      </c>
      <c r="S33" s="63">
        <f>'Oil Production'!S13</f>
        <v>42073.874679452056</v>
      </c>
      <c r="T33" s="48"/>
    </row>
    <row r="34" spans="1:20" ht="15">
      <c r="A34" s="62">
        <v>2000</v>
      </c>
      <c r="B34" s="63">
        <f>'Oil Production'!B12</f>
        <v>10.075993025732998</v>
      </c>
      <c r="C34" s="63">
        <f>'Oil Production'!C12</f>
        <v>0.8744036929999999</v>
      </c>
      <c r="D34" s="63">
        <f>'Oil Production'!D12</f>
        <v>0</v>
      </c>
      <c r="E34" s="63">
        <f>'Oil Production'!E12</f>
        <v>0</v>
      </c>
      <c r="F34" s="63">
        <f>'Oil Production'!F12</f>
        <v>0</v>
      </c>
      <c r="G34" s="63">
        <f>'Oil Production'!G12</f>
        <v>0</v>
      </c>
      <c r="H34" s="63">
        <f>'Oil Production'!H12</f>
        <v>1.2004365845300002</v>
      </c>
      <c r="I34" s="63">
        <f>'Oil Production'!I12</f>
        <v>0.16454835182999997</v>
      </c>
      <c r="J34" s="63">
        <f>'Oil Production'!J12</f>
        <v>0.529</v>
      </c>
      <c r="K34" s="63">
        <f>'Oil Production'!K12</f>
        <v>0.31186685614000004</v>
      </c>
      <c r="L34" s="63">
        <f>'Oil Production'!L12</f>
        <v>0.34407118999999997</v>
      </c>
      <c r="M34" s="63">
        <f>'Oil Production'!M12</f>
        <v>0.00074216489</v>
      </c>
      <c r="N34" s="63">
        <f>'Oil Production'!N12</f>
        <v>0</v>
      </c>
      <c r="O34" s="63">
        <f>'Oil Production'!O12</f>
        <v>0</v>
      </c>
      <c r="P34" s="63">
        <v>0</v>
      </c>
      <c r="Q34" s="63">
        <f>'Oil Production'!Q12</f>
        <v>0.0018426271399999972</v>
      </c>
      <c r="R34" s="63">
        <f>'Oil Production'!R12</f>
        <v>13.502904493262998</v>
      </c>
      <c r="S34" s="63">
        <f>'Oil Production'!S12</f>
        <v>36994.258885652045</v>
      </c>
      <c r="T34" s="48"/>
    </row>
    <row r="35" spans="1:20" ht="15">
      <c r="A35" s="62">
        <v>2001</v>
      </c>
      <c r="B35" s="63">
        <f>'Oil Production'!B11</f>
        <v>9.252622071</v>
      </c>
      <c r="C35" s="63">
        <f>'Oil Production'!C11</f>
        <v>0.824663992</v>
      </c>
      <c r="D35" s="63">
        <f>'Oil Production'!D11</f>
        <v>0</v>
      </c>
      <c r="E35" s="63">
        <f>'Oil Production'!E11</f>
        <v>0</v>
      </c>
      <c r="F35" s="63">
        <f>'Oil Production'!F11</f>
        <v>0</v>
      </c>
      <c r="G35" s="63">
        <f>'Oil Production'!G11</f>
        <v>0</v>
      </c>
      <c r="H35" s="63">
        <f>'Oil Production'!H11</f>
        <v>1.1176458616</v>
      </c>
      <c r="I35" s="63">
        <f>'Oil Production'!I11</f>
        <v>0.14853605471</v>
      </c>
      <c r="J35" s="63">
        <f>'Oil Production'!J11</f>
        <v>0.691</v>
      </c>
      <c r="K35" s="63">
        <f>'Oil Production'!K11</f>
        <v>0.32901444354</v>
      </c>
      <c r="L35" s="63">
        <f>'Oil Production'!L11</f>
        <v>0.5120254471712563</v>
      </c>
      <c r="M35" s="63">
        <f>'Oil Production'!M11</f>
        <v>0.0978448909</v>
      </c>
      <c r="N35" s="63">
        <f>'Oil Production'!N11</f>
        <v>0</v>
      </c>
      <c r="O35" s="63">
        <f>'Oil Production'!O11</f>
        <v>0.05</v>
      </c>
      <c r="P35" s="63">
        <v>0</v>
      </c>
      <c r="Q35" s="63">
        <f>'Oil Production'!Q11</f>
        <v>0.0006046108499999647</v>
      </c>
      <c r="R35" s="63">
        <f>'Oil Production'!R11</f>
        <v>13.023957371771257</v>
      </c>
      <c r="S35" s="63">
        <f>'Oil Production'!S11</f>
        <v>35682.07499115413</v>
      </c>
      <c r="T35" s="48"/>
    </row>
    <row r="36" spans="1:20" ht="15">
      <c r="A36" s="62">
        <v>2002</v>
      </c>
      <c r="B36" s="63">
        <f>'Oil Production'!B10</f>
        <v>8.625998689</v>
      </c>
      <c r="C36" s="63">
        <f>'Oil Production'!C10</f>
        <v>0.776389628</v>
      </c>
      <c r="D36" s="63">
        <f>'Oil Production'!D10</f>
        <v>0</v>
      </c>
      <c r="E36" s="63">
        <f>'Oil Production'!E10</f>
        <v>0</v>
      </c>
      <c r="F36" s="63">
        <f>'Oil Production'!F10</f>
        <v>0</v>
      </c>
      <c r="G36" s="63">
        <f>'Oil Production'!G10</f>
        <v>0</v>
      </c>
      <c r="H36" s="63">
        <f>'Oil Production'!H10</f>
        <v>0.61851277315</v>
      </c>
      <c r="I36" s="63">
        <f>'Oil Production'!I10</f>
        <v>0.11559930391</v>
      </c>
      <c r="J36" s="63">
        <f>'Oil Production'!J10</f>
        <v>0.529</v>
      </c>
      <c r="K36" s="63">
        <f>'Oil Production'!K10</f>
        <v>0.280973653</v>
      </c>
      <c r="L36" s="63">
        <f>'Oil Production'!L10</f>
        <v>0.3585858298779279</v>
      </c>
      <c r="M36" s="63">
        <f>'Oil Production'!M10</f>
        <v>0.17315351495436235</v>
      </c>
      <c r="N36" s="63">
        <f>'Oil Production'!N10</f>
        <v>0</v>
      </c>
      <c r="O36" s="63">
        <f>'Oil Production'!O10</f>
        <v>0.138</v>
      </c>
      <c r="P36" s="63">
        <v>0</v>
      </c>
      <c r="Q36" s="63">
        <f>'Oil Production'!Q10</f>
        <v>0.0002735281356375796</v>
      </c>
      <c r="R36" s="63">
        <f>'Oil Production'!R10</f>
        <v>11.61648692002793</v>
      </c>
      <c r="S36" s="63">
        <f>'Oil Production'!S10</f>
        <v>31825.99156172036</v>
      </c>
      <c r="T36" s="48"/>
    </row>
    <row r="37" spans="1:20" ht="15">
      <c r="A37" s="62">
        <v>2003</v>
      </c>
      <c r="B37" s="63">
        <f>'Oil Production'!B9</f>
        <v>6.457714606793</v>
      </c>
      <c r="C37" s="63">
        <f>'Oil Production'!C9</f>
        <v>0.64280321021875</v>
      </c>
      <c r="D37" s="63">
        <f>'Oil Production'!D9</f>
        <v>0</v>
      </c>
      <c r="E37" s="63">
        <f>'Oil Production'!E9</f>
        <v>0</v>
      </c>
      <c r="F37" s="63">
        <f>'Oil Production'!F9</f>
        <v>0</v>
      </c>
      <c r="G37" s="63">
        <f>'Oil Production'!G9</f>
        <v>0</v>
      </c>
      <c r="H37" s="63">
        <f>'Oil Production'!H9</f>
        <v>0.5738518169899999</v>
      </c>
      <c r="I37" s="63">
        <f>'Oil Production'!I9</f>
        <v>0.07229381591999999</v>
      </c>
      <c r="J37" s="63">
        <f>'Oil Production'!J9</f>
        <v>0.366</v>
      </c>
      <c r="K37" s="63">
        <f>'Oil Production'!K9</f>
        <v>0.24064845922000003</v>
      </c>
      <c r="L37" s="63">
        <f>'Oil Production'!L9</f>
        <v>0.15312155328</v>
      </c>
      <c r="M37" s="63">
        <f>'Oil Production'!M9</f>
        <v>0.24945588926999995</v>
      </c>
      <c r="N37" s="63">
        <f>'Oil Production'!N9</f>
        <v>0</v>
      </c>
      <c r="O37" s="63">
        <f>'Oil Production'!O9</f>
        <v>0.108</v>
      </c>
      <c r="P37" s="63">
        <v>0</v>
      </c>
      <c r="Q37" s="63">
        <f>'Oil Production'!Q9</f>
        <v>0.008601835589999968</v>
      </c>
      <c r="R37" s="63">
        <f>'Oil Production'!R9</f>
        <v>8.87249118728175</v>
      </c>
      <c r="S37" s="63">
        <f>'Oil Production'!S9</f>
        <v>24308.19503364863</v>
      </c>
      <c r="T37" s="48"/>
    </row>
    <row r="38" spans="1:20" ht="15">
      <c r="A38" s="62">
        <v>2004</v>
      </c>
      <c r="B38" s="63">
        <f>'Oil Production'!B8</f>
        <v>5.12197265884</v>
      </c>
      <c r="C38" s="63">
        <f>'Oil Production'!C8</f>
        <v>0.8881925770599999</v>
      </c>
      <c r="D38" s="63">
        <f>'Oil Production'!D8</f>
        <v>0</v>
      </c>
      <c r="E38" s="63">
        <f>'Oil Production'!E8</f>
        <v>0</v>
      </c>
      <c r="F38" s="63">
        <f>'Oil Production'!F8</f>
        <v>0</v>
      </c>
      <c r="G38" s="63">
        <f>'Oil Production'!G8</f>
        <v>0</v>
      </c>
      <c r="H38" s="63">
        <f>'Oil Production'!H8</f>
        <v>0.50423919044</v>
      </c>
      <c r="I38" s="63">
        <f>'Oil Production'!I8</f>
        <v>0.048196507983719515</v>
      </c>
      <c r="J38" s="63">
        <f>'Oil Production'!J8</f>
        <v>0.457</v>
      </c>
      <c r="K38" s="63">
        <f>'Oil Production'!K8</f>
        <v>0.14229107771</v>
      </c>
      <c r="L38" s="63">
        <f>'Oil Production'!L8</f>
        <v>0.25884857366</v>
      </c>
      <c r="M38" s="63">
        <f>'Oil Production'!M8</f>
        <v>0.34102995537999997</v>
      </c>
      <c r="N38" s="63">
        <f>'Oil Production'!N8</f>
        <v>0</v>
      </c>
      <c r="O38" s="63">
        <f>'Oil Production'!O8</f>
        <v>0.1</v>
      </c>
      <c r="P38" s="63">
        <v>0</v>
      </c>
      <c r="Q38" s="63">
        <f>'Oil Production'!Q8</f>
        <v>0.010482458926280552</v>
      </c>
      <c r="R38" s="63">
        <f>'Oil Production'!R8</f>
        <v>7.872253</v>
      </c>
      <c r="S38" s="63">
        <f>'Oil Production'!S8</f>
        <v>21567.816438356163</v>
      </c>
      <c r="T38" s="48"/>
    </row>
    <row r="39" spans="1:20" ht="15">
      <c r="A39" s="64">
        <v>2005</v>
      </c>
      <c r="B39" s="63">
        <f>'Oil Production'!B7</f>
        <v>4.769689412130999</v>
      </c>
      <c r="C39" s="63">
        <f>'Oil Production'!C7</f>
        <v>0.746</v>
      </c>
      <c r="D39" s="63">
        <f>'Oil Production'!D7</f>
        <v>0</v>
      </c>
      <c r="E39" s="63">
        <f>'Oil Production'!E7</f>
        <v>0</v>
      </c>
      <c r="F39" s="63">
        <f>'Oil Production'!F7</f>
        <v>0</v>
      </c>
      <c r="G39" s="63">
        <f>'Oil Production'!G7</f>
        <v>0</v>
      </c>
      <c r="H39" s="63">
        <f>'Oil Production'!H7</f>
        <v>0.44359851417999996</v>
      </c>
      <c r="I39" s="63">
        <f>'Oil Production'!I7</f>
        <v>0.052978724670000005</v>
      </c>
      <c r="J39" s="63">
        <f>'Oil Production'!J7</f>
        <v>0.436</v>
      </c>
      <c r="K39" s="63">
        <f>'Oil Production'!K7</f>
        <v>0.1112316563</v>
      </c>
      <c r="L39" s="63">
        <f>'Oil Production'!L7</f>
        <v>0.29312626504</v>
      </c>
      <c r="M39" s="63">
        <f>'Oil Production'!M7</f>
        <v>0.28852825136</v>
      </c>
      <c r="N39" s="63">
        <f>'Oil Production'!N7</f>
        <v>0.001</v>
      </c>
      <c r="O39" s="63">
        <f>'Oil Production'!O7</f>
        <v>0.072</v>
      </c>
      <c r="P39" s="63">
        <v>0</v>
      </c>
      <c r="Q39" s="63">
        <f>'Oil Production'!Q7</f>
        <v>0.18926136767</v>
      </c>
      <c r="R39" s="63">
        <f>'Oil Production'!R7</f>
        <v>7.403414191351</v>
      </c>
      <c r="S39" s="63">
        <f>'Oil Production'!S7</f>
        <v>20283.326551646573</v>
      </c>
      <c r="T39" s="48"/>
    </row>
    <row r="40" spans="1:20" ht="15">
      <c r="A40" s="60">
        <v>2006</v>
      </c>
      <c r="B40" s="63">
        <f>'Oil Production'!B6</f>
        <v>3.828</v>
      </c>
      <c r="C40" s="63">
        <f>'Oil Production'!C6</f>
        <v>0.773</v>
      </c>
      <c r="D40" s="63">
        <f>'Oil Production'!D6</f>
        <v>0.937</v>
      </c>
      <c r="E40" s="63">
        <f>'Oil Production'!E6</f>
        <v>0</v>
      </c>
      <c r="F40" s="63">
        <f>'Oil Production'!F6</f>
        <v>0</v>
      </c>
      <c r="G40" s="63">
        <f>'Oil Production'!G6</f>
        <v>0</v>
      </c>
      <c r="H40" s="63">
        <f>'Oil Production'!H6</f>
        <v>0.352</v>
      </c>
      <c r="I40" s="63">
        <f>'Oil Production'!I6</f>
        <v>0.076</v>
      </c>
      <c r="J40" s="63">
        <f>'Oil Production'!J6</f>
        <v>0.298</v>
      </c>
      <c r="K40" s="63">
        <f>'Oil Production'!K6</f>
        <v>0.093</v>
      </c>
      <c r="L40" s="63">
        <f>'Oil Production'!L6</f>
        <v>0.225</v>
      </c>
      <c r="M40" s="63">
        <f>'Oil Production'!M6</f>
        <v>0.265</v>
      </c>
      <c r="N40" s="63">
        <f>'Oil Production'!N6</f>
        <v>0.07</v>
      </c>
      <c r="O40" s="63">
        <f>'Oil Production'!O6</f>
        <v>0.067</v>
      </c>
      <c r="P40" s="63">
        <v>0</v>
      </c>
      <c r="Q40" s="63">
        <f>'Oil Production'!Q6</f>
        <v>0.04799999999999996</v>
      </c>
      <c r="R40" s="63">
        <f>'Oil Production'!R6</f>
        <v>7.032</v>
      </c>
      <c r="S40" s="63">
        <f>'Oil Production'!S6</f>
        <v>19265.753424657534</v>
      </c>
      <c r="T40" s="48"/>
    </row>
    <row r="41" spans="1:32" ht="15">
      <c r="A41" s="62">
        <v>2007</v>
      </c>
      <c r="B41" s="63">
        <f>'Oil Production'!B5</f>
        <v>2.147</v>
      </c>
      <c r="C41" s="63">
        <f>'Oil Production'!C5</f>
        <v>0.658</v>
      </c>
      <c r="D41" s="63">
        <f>'Oil Production'!D5</f>
        <v>4.696</v>
      </c>
      <c r="E41" s="63">
        <f>'Oil Production'!E5</f>
        <v>6.335</v>
      </c>
      <c r="F41" s="63">
        <f>'Oil Production'!F5</f>
        <v>0</v>
      </c>
      <c r="G41" s="63">
        <f>'Oil Production'!G5</f>
        <v>0</v>
      </c>
      <c r="H41" s="63">
        <f>'Oil Production'!H5</f>
        <v>0.272</v>
      </c>
      <c r="I41" s="63">
        <f>'Oil Production'!I5</f>
        <v>0.054</v>
      </c>
      <c r="J41" s="63">
        <f>'Oil Production'!J5</f>
        <v>0.225</v>
      </c>
      <c r="K41" s="63">
        <f>'Oil Production'!K5</f>
        <v>0.05</v>
      </c>
      <c r="L41" s="63">
        <f>'Oil Production'!L5</f>
        <v>0</v>
      </c>
      <c r="M41" s="63">
        <f>'Oil Production'!M5</f>
        <v>0.114</v>
      </c>
      <c r="N41" s="63">
        <f>'Oil Production'!N5</f>
        <v>0.227</v>
      </c>
      <c r="O41" s="63">
        <f>'Oil Production'!O5</f>
        <v>0.085</v>
      </c>
      <c r="P41" s="63">
        <v>0</v>
      </c>
      <c r="Q41" s="63">
        <f>'Oil Production'!Q5</f>
        <v>0.14900000000000002</v>
      </c>
      <c r="R41" s="63">
        <f>'Oil Production'!R5</f>
        <v>15.012</v>
      </c>
      <c r="S41" s="63">
        <f>'Oil Production'!S5</f>
        <v>41128.767123287675</v>
      </c>
      <c r="T41" s="45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23" s="12" customFormat="1" ht="15">
      <c r="A42" s="89">
        <v>2008</v>
      </c>
      <c r="B42" s="63">
        <f>'Oil Production'!B4</f>
        <v>1.848</v>
      </c>
      <c r="C42" s="63">
        <f>'Oil Production'!C4</f>
        <v>0.551</v>
      </c>
      <c r="D42" s="63">
        <f>'Oil Production'!D4</f>
        <v>4.588</v>
      </c>
      <c r="E42" s="63">
        <f>'Oil Production'!E4</f>
        <v>13.445</v>
      </c>
      <c r="F42" s="63">
        <f>'Oil Production'!F4</f>
        <v>0</v>
      </c>
      <c r="G42" s="63">
        <f>'Oil Production'!G4</f>
        <v>0</v>
      </c>
      <c r="H42" s="63">
        <f>'Oil Production'!H4</f>
        <v>0.188</v>
      </c>
      <c r="I42" s="63">
        <f>'Oil Production'!I4</f>
        <v>0</v>
      </c>
      <c r="J42" s="63">
        <f>'Oil Production'!J4</f>
        <v>0.187</v>
      </c>
      <c r="K42" s="63">
        <f>'Oil Production'!K4</f>
        <v>0</v>
      </c>
      <c r="L42" s="63">
        <f>'Oil Production'!L4</f>
        <v>0</v>
      </c>
      <c r="M42" s="63">
        <f>'Oil Production'!M4</f>
        <v>0</v>
      </c>
      <c r="N42" s="63">
        <f>'Oil Production'!N4</f>
        <v>0.214</v>
      </c>
      <c r="O42" s="63">
        <f>'Oil Production'!O4</f>
        <v>0.113</v>
      </c>
      <c r="P42" s="63">
        <v>0</v>
      </c>
      <c r="Q42" s="63">
        <f>'Oil Production'!Q4</f>
        <v>0.3</v>
      </c>
      <c r="R42" s="63">
        <f>'Oil Production'!R4</f>
        <v>21.434</v>
      </c>
      <c r="S42" s="63">
        <f>'Oil Production'!S4</f>
        <v>58723.28767123288</v>
      </c>
      <c r="T42" s="78"/>
      <c r="U42" s="78"/>
      <c r="V42" s="78"/>
      <c r="W42" s="78"/>
    </row>
    <row r="43" spans="1:23" ht="15">
      <c r="A43" s="88">
        <v>2009</v>
      </c>
      <c r="B43" s="63">
        <f>'Oil Production'!B3</f>
        <v>1.584</v>
      </c>
      <c r="C43" s="63">
        <f>'Oil Production'!C3</f>
        <v>0.437</v>
      </c>
      <c r="D43" s="63">
        <f>'Oil Production'!D3</f>
        <v>4.307</v>
      </c>
      <c r="E43" s="63">
        <f>'Oil Production'!E3</f>
        <v>6.267</v>
      </c>
      <c r="F43" s="63">
        <f>'Oil Production'!F3</f>
        <v>5.683</v>
      </c>
      <c r="G43" s="63">
        <f>'Oil Production'!G3</f>
        <v>0.093</v>
      </c>
      <c r="H43" s="63">
        <f>'Oil Production'!H3</f>
        <v>0.174</v>
      </c>
      <c r="I43" s="63">
        <f>'Oil Production'!I3</f>
        <v>0</v>
      </c>
      <c r="J43" s="63">
        <f>'Oil Production'!J3</f>
        <v>0.199</v>
      </c>
      <c r="K43" s="63">
        <f>'Oil Production'!K3</f>
        <v>0</v>
      </c>
      <c r="L43" s="63">
        <f>'Oil Production'!L3</f>
        <v>0</v>
      </c>
      <c r="M43" s="63">
        <f>'Oil Production'!M3</f>
        <v>0</v>
      </c>
      <c r="N43" s="63">
        <f>'Oil Production'!N3</f>
        <v>0.355</v>
      </c>
      <c r="O43" s="63">
        <f>'Oil Production'!O3</f>
        <v>0.256</v>
      </c>
      <c r="P43" s="63">
        <v>0.021612</v>
      </c>
      <c r="Q43" s="63">
        <f>'Oil Production'!Q3</f>
        <v>0.263</v>
      </c>
      <c r="R43" s="63">
        <f>'Oil Production'!R3</f>
        <v>19.639612000000003</v>
      </c>
      <c r="S43" s="63">
        <f>'Oil Production'!S3</f>
        <v>53807.156164383574</v>
      </c>
      <c r="T43" s="12"/>
      <c r="U43" s="12"/>
      <c r="V43" s="12"/>
      <c r="W43" s="12"/>
    </row>
    <row r="44" spans="1:20" ht="12.75">
      <c r="A44" s="45">
        <v>2010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</sheetData>
  <mergeCells count="1">
    <mergeCell ref="A2:R2"/>
  </mergeCells>
  <hyperlinks>
    <hyperlink ref="T3" location="Index!A1" display="index"/>
  </hyperlink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H1">
      <selection activeCell="K34" sqref="K34"/>
    </sheetView>
  </sheetViews>
  <sheetFormatPr defaultColWidth="9.140625" defaultRowHeight="12.75"/>
  <cols>
    <col min="1" max="1" width="10.7109375" style="49" customWidth="1"/>
    <col min="2" max="8" width="16.7109375" style="49" customWidth="1"/>
    <col min="9" max="9" width="14.140625" style="49" customWidth="1"/>
    <col min="10" max="10" width="12.28125" style="0" customWidth="1"/>
    <col min="11" max="11" width="13.7109375" style="0" customWidth="1"/>
    <col min="12" max="12" width="11.140625" style="0" customWidth="1"/>
  </cols>
  <sheetData>
    <row r="1" spans="1:8" ht="20.25">
      <c r="A1" s="175" t="s">
        <v>41</v>
      </c>
      <c r="B1" s="176"/>
      <c r="C1" s="176"/>
      <c r="D1" s="176"/>
      <c r="E1" s="176"/>
      <c r="F1" s="176"/>
      <c r="G1" s="176"/>
      <c r="H1" s="176"/>
    </row>
    <row r="2" spans="1:9" ht="15">
      <c r="A2" s="66" t="s">
        <v>8</v>
      </c>
      <c r="B2" s="66" t="s">
        <v>20</v>
      </c>
      <c r="C2" s="66" t="s">
        <v>10</v>
      </c>
      <c r="D2" s="66" t="s">
        <v>13</v>
      </c>
      <c r="E2" s="66" t="s">
        <v>21</v>
      </c>
      <c r="F2" s="66" t="s">
        <v>39</v>
      </c>
      <c r="G2" s="66" t="s">
        <v>14</v>
      </c>
      <c r="H2" s="66" t="s">
        <v>22</v>
      </c>
      <c r="I2" s="50" t="s">
        <v>16</v>
      </c>
    </row>
    <row r="3" spans="1:9" ht="15">
      <c r="A3" s="66">
        <v>1974</v>
      </c>
      <c r="B3" s="67">
        <v>0</v>
      </c>
      <c r="C3" s="67">
        <v>0.02340674468380024</v>
      </c>
      <c r="D3" s="67">
        <v>0</v>
      </c>
      <c r="E3" s="67">
        <v>0</v>
      </c>
      <c r="F3" s="67">
        <v>0</v>
      </c>
      <c r="G3" s="68">
        <v>0.02340674468380024</v>
      </c>
      <c r="H3" s="69">
        <v>64.12806762684997</v>
      </c>
      <c r="I3" s="51"/>
    </row>
    <row r="4" spans="1:17" ht="15">
      <c r="A4" s="66">
        <v>1975</v>
      </c>
      <c r="B4" s="67">
        <v>0</v>
      </c>
      <c r="C4" s="67">
        <v>0.03161186710912794</v>
      </c>
      <c r="D4" s="67">
        <v>0</v>
      </c>
      <c r="E4" s="67">
        <v>0</v>
      </c>
      <c r="F4" s="67">
        <v>0</v>
      </c>
      <c r="G4" s="68">
        <v>0.03161186710912794</v>
      </c>
      <c r="H4" s="69">
        <v>86.6078550935012</v>
      </c>
      <c r="I4" s="51"/>
      <c r="K4" s="29"/>
      <c r="L4" s="29"/>
      <c r="M4" s="29"/>
      <c r="N4" s="29"/>
      <c r="O4" s="29"/>
      <c r="P4" s="29"/>
      <c r="Q4" s="29"/>
    </row>
    <row r="5" spans="1:17" ht="15">
      <c r="A5" s="66">
        <v>1976</v>
      </c>
      <c r="B5" s="67">
        <v>0</v>
      </c>
      <c r="C5" s="67">
        <v>0.08510362624201777</v>
      </c>
      <c r="D5" s="67">
        <v>0</v>
      </c>
      <c r="E5" s="67">
        <v>0</v>
      </c>
      <c r="F5" s="67">
        <v>0</v>
      </c>
      <c r="G5" s="68">
        <v>0.08510362624201777</v>
      </c>
      <c r="H5" s="70">
        <v>233.16061984114455</v>
      </c>
      <c r="I5" s="51"/>
      <c r="K5" s="29"/>
      <c r="L5" s="29"/>
      <c r="M5" s="29"/>
      <c r="N5" s="29"/>
      <c r="O5" s="29"/>
      <c r="P5" s="29"/>
      <c r="Q5" s="29"/>
    </row>
    <row r="6" spans="1:17" ht="15">
      <c r="A6" s="66">
        <v>1977</v>
      </c>
      <c r="B6" s="67">
        <v>0</v>
      </c>
      <c r="C6" s="67">
        <v>0.1198452263324848</v>
      </c>
      <c r="D6" s="67">
        <v>0</v>
      </c>
      <c r="E6" s="67">
        <v>0</v>
      </c>
      <c r="F6" s="67">
        <v>0</v>
      </c>
      <c r="G6" s="68">
        <v>0.1198452263324848</v>
      </c>
      <c r="H6" s="70">
        <v>328.3430858424241</v>
      </c>
      <c r="I6" s="51"/>
      <c r="K6" s="29"/>
      <c r="L6" s="29"/>
      <c r="M6" s="29"/>
      <c r="N6" s="29"/>
      <c r="O6" s="29"/>
      <c r="P6" s="29"/>
      <c r="Q6" s="29"/>
    </row>
    <row r="7" spans="1:17" ht="15">
      <c r="A7" s="66">
        <v>1978</v>
      </c>
      <c r="B7" s="67">
        <v>0</v>
      </c>
      <c r="C7" s="67">
        <v>0.14737701469449363</v>
      </c>
      <c r="D7" s="67">
        <v>0</v>
      </c>
      <c r="E7" s="67">
        <v>0</v>
      </c>
      <c r="F7" s="67">
        <v>0</v>
      </c>
      <c r="G7" s="68">
        <v>0.14737701469449363</v>
      </c>
      <c r="H7" s="70">
        <v>403.7726429986127</v>
      </c>
      <c r="I7" s="51"/>
      <c r="K7" s="29"/>
      <c r="L7" s="29"/>
      <c r="M7" s="29"/>
      <c r="N7" s="29"/>
      <c r="O7" s="29"/>
      <c r="P7" s="29"/>
      <c r="Q7" s="29"/>
    </row>
    <row r="8" spans="1:17" ht="15">
      <c r="A8" s="66">
        <v>1979</v>
      </c>
      <c r="B8" s="67">
        <v>0</v>
      </c>
      <c r="C8" s="67">
        <v>0.25464465919150536</v>
      </c>
      <c r="D8" s="67">
        <v>0</v>
      </c>
      <c r="E8" s="67">
        <v>0</v>
      </c>
      <c r="F8" s="67">
        <v>0</v>
      </c>
      <c r="G8" s="68">
        <v>0.25464465919150536</v>
      </c>
      <c r="H8" s="70">
        <v>697.6566005246723</v>
      </c>
      <c r="I8" s="51"/>
      <c r="K8" s="29"/>
      <c r="L8" s="29"/>
      <c r="M8" s="29"/>
      <c r="N8" s="29"/>
      <c r="O8" s="29"/>
      <c r="P8" s="29"/>
      <c r="Q8" s="29"/>
    </row>
    <row r="9" spans="1:17" ht="15">
      <c r="A9" s="66">
        <v>1980</v>
      </c>
      <c r="B9" s="67">
        <v>0.011058091760328775</v>
      </c>
      <c r="C9" s="67">
        <v>0.17170890740491263</v>
      </c>
      <c r="D9" s="67">
        <v>0</v>
      </c>
      <c r="E9" s="67">
        <v>0</v>
      </c>
      <c r="F9" s="67">
        <v>0</v>
      </c>
      <c r="G9" s="68">
        <v>0.1827669991652414</v>
      </c>
      <c r="H9" s="70">
        <v>500.7315045623052</v>
      </c>
      <c r="I9" s="51"/>
      <c r="K9" s="29"/>
      <c r="L9" s="29"/>
      <c r="M9" s="39"/>
      <c r="N9" s="39"/>
      <c r="O9" s="39"/>
      <c r="P9" s="39"/>
      <c r="Q9" s="29"/>
    </row>
    <row r="10" spans="1:17" ht="15">
      <c r="A10" s="66">
        <v>1981</v>
      </c>
      <c r="B10" s="67">
        <v>0.025727801641835024</v>
      </c>
      <c r="C10" s="67">
        <v>0.2509846875783333</v>
      </c>
      <c r="D10" s="67">
        <v>0</v>
      </c>
      <c r="E10" s="67">
        <v>0</v>
      </c>
      <c r="F10" s="67">
        <v>0</v>
      </c>
      <c r="G10" s="68">
        <v>0.27671248922016833</v>
      </c>
      <c r="H10" s="70">
        <v>758.116408822379</v>
      </c>
      <c r="I10" s="51"/>
      <c r="K10" s="29"/>
      <c r="L10" s="29"/>
      <c r="M10" s="44"/>
      <c r="N10" s="44"/>
      <c r="O10" s="39"/>
      <c r="P10" s="39"/>
      <c r="Q10" s="29"/>
    </row>
    <row r="11" spans="1:17" ht="15">
      <c r="A11" s="66">
        <v>1982</v>
      </c>
      <c r="B11" s="67">
        <v>0.06630309259167</v>
      </c>
      <c r="C11" s="67">
        <v>0.2522271967852503</v>
      </c>
      <c r="D11" s="67">
        <v>0</v>
      </c>
      <c r="E11" s="67">
        <v>0</v>
      </c>
      <c r="F11" s="67">
        <v>0</v>
      </c>
      <c r="G11" s="68">
        <v>0.3185302893769203</v>
      </c>
      <c r="H11" s="70">
        <v>872.6857243203297</v>
      </c>
      <c r="I11" s="51"/>
      <c r="K11" s="29"/>
      <c r="L11" s="29"/>
      <c r="M11" s="44"/>
      <c r="N11" s="44"/>
      <c r="O11" s="43"/>
      <c r="P11" s="43"/>
      <c r="Q11" s="29"/>
    </row>
    <row r="12" spans="1:17" ht="15">
      <c r="A12" s="66">
        <v>1983</v>
      </c>
      <c r="B12" s="67">
        <v>0.09754258503586007</v>
      </c>
      <c r="C12" s="67">
        <v>0.25789668809653227</v>
      </c>
      <c r="D12" s="67">
        <v>0</v>
      </c>
      <c r="E12" s="67">
        <v>0</v>
      </c>
      <c r="F12" s="67">
        <v>0</v>
      </c>
      <c r="G12" s="68">
        <v>0.3554392731323923</v>
      </c>
      <c r="H12" s="70">
        <v>973.8062277599789</v>
      </c>
      <c r="I12" s="51"/>
      <c r="K12" s="29"/>
      <c r="L12" s="29"/>
      <c r="M12" s="29"/>
      <c r="N12" s="29"/>
      <c r="O12" s="29"/>
      <c r="P12" s="29"/>
      <c r="Q12" s="29"/>
    </row>
    <row r="13" spans="1:17" ht="15">
      <c r="A13" s="66">
        <v>1984</v>
      </c>
      <c r="B13" s="67">
        <v>0.21929418216313315</v>
      </c>
      <c r="C13" s="67">
        <v>0.2931735229222866</v>
      </c>
      <c r="D13" s="67">
        <v>0</v>
      </c>
      <c r="E13" s="67">
        <v>0</v>
      </c>
      <c r="F13" s="67">
        <v>0</v>
      </c>
      <c r="G13" s="68">
        <v>0.5124677050854197</v>
      </c>
      <c r="H13" s="71">
        <v>1404.0211098230677</v>
      </c>
      <c r="I13" s="51"/>
      <c r="K13" s="29"/>
      <c r="L13" s="29"/>
      <c r="M13" s="29"/>
      <c r="N13" s="29"/>
      <c r="O13" s="29"/>
      <c r="P13" s="29"/>
      <c r="Q13" s="29"/>
    </row>
    <row r="14" spans="1:17" ht="15">
      <c r="A14" s="66">
        <v>1985</v>
      </c>
      <c r="B14" s="67">
        <v>0.49278747945327983</v>
      </c>
      <c r="C14" s="67">
        <v>0.4046604853974723</v>
      </c>
      <c r="D14" s="67">
        <v>0</v>
      </c>
      <c r="E14" s="67">
        <v>0</v>
      </c>
      <c r="F14" s="67">
        <v>0</v>
      </c>
      <c r="G14" s="68">
        <v>0.8974479648507521</v>
      </c>
      <c r="H14" s="71">
        <v>2458.761547536307</v>
      </c>
      <c r="I14" s="51"/>
      <c r="K14" s="29"/>
      <c r="L14" s="29"/>
      <c r="M14" s="29"/>
      <c r="N14" s="29"/>
      <c r="O14" s="29"/>
      <c r="P14" s="29"/>
      <c r="Q14" s="29"/>
    </row>
    <row r="15" spans="1:9" ht="15">
      <c r="A15" s="66">
        <v>1986</v>
      </c>
      <c r="B15" s="67">
        <v>0.5834807112428401</v>
      </c>
      <c r="C15" s="67">
        <v>0.461944069830352</v>
      </c>
      <c r="D15" s="67">
        <v>0</v>
      </c>
      <c r="E15" s="67">
        <v>0</v>
      </c>
      <c r="F15" s="67">
        <v>0</v>
      </c>
      <c r="G15" s="68">
        <v>1.045424781073192</v>
      </c>
      <c r="H15" s="71">
        <v>2864.177482392307</v>
      </c>
      <c r="I15" s="51"/>
    </row>
    <row r="16" spans="1:9" ht="15">
      <c r="A16" s="66">
        <v>1987</v>
      </c>
      <c r="B16" s="67">
        <v>0.6314941947287092</v>
      </c>
      <c r="C16" s="67">
        <v>0.4036769046826261</v>
      </c>
      <c r="D16" s="67">
        <v>0</v>
      </c>
      <c r="E16" s="67">
        <v>0</v>
      </c>
      <c r="F16" s="67">
        <v>0</v>
      </c>
      <c r="G16" s="68">
        <v>1.0351710994113352</v>
      </c>
      <c r="H16" s="71">
        <v>2836.0852038666717</v>
      </c>
      <c r="I16" s="51"/>
    </row>
    <row r="17" spans="1:9" ht="15">
      <c r="A17" s="66">
        <v>1988</v>
      </c>
      <c r="B17" s="67">
        <v>0.6624868398225349</v>
      </c>
      <c r="C17" s="67">
        <v>0.4385775111960762</v>
      </c>
      <c r="D17" s="67">
        <v>0</v>
      </c>
      <c r="E17" s="67">
        <v>0</v>
      </c>
      <c r="F17" s="67">
        <v>0</v>
      </c>
      <c r="G17" s="68">
        <v>1.101064351018611</v>
      </c>
      <c r="H17" s="71">
        <v>3016.6146603249617</v>
      </c>
      <c r="I17" s="51"/>
    </row>
    <row r="18" spans="1:9" ht="15">
      <c r="A18" s="66">
        <v>1989</v>
      </c>
      <c r="B18" s="67">
        <v>0.7195198541524472</v>
      </c>
      <c r="C18" s="67">
        <v>0.3588505611585355</v>
      </c>
      <c r="D18" s="67">
        <v>0</v>
      </c>
      <c r="E18" s="67">
        <v>0</v>
      </c>
      <c r="F18" s="67">
        <v>0</v>
      </c>
      <c r="G18" s="68">
        <v>1.0783704153109828</v>
      </c>
      <c r="H18" s="71">
        <v>2954.4394940026928</v>
      </c>
      <c r="I18" s="51"/>
    </row>
    <row r="19" spans="1:9" ht="15">
      <c r="A19" s="66">
        <v>1990</v>
      </c>
      <c r="B19" s="67">
        <v>0.7527979075129229</v>
      </c>
      <c r="C19" s="67">
        <v>0.3773144217508331</v>
      </c>
      <c r="D19" s="67">
        <v>0</v>
      </c>
      <c r="E19" s="67">
        <v>0</v>
      </c>
      <c r="F19" s="67">
        <v>0</v>
      </c>
      <c r="G19" s="68">
        <v>1.1301123292637558</v>
      </c>
      <c r="H19" s="71">
        <v>3096.198162366454</v>
      </c>
      <c r="I19" s="51"/>
    </row>
    <row r="20" spans="1:9" ht="15">
      <c r="A20" s="66">
        <v>1991</v>
      </c>
      <c r="B20" s="67">
        <v>0.8378092454020182</v>
      </c>
      <c r="C20" s="67">
        <v>0.5041720051143831</v>
      </c>
      <c r="D20" s="67">
        <v>0</v>
      </c>
      <c r="E20" s="67">
        <v>0</v>
      </c>
      <c r="F20" s="67">
        <v>0</v>
      </c>
      <c r="G20" s="68">
        <v>1.3419812505164013</v>
      </c>
      <c r="H20" s="71">
        <v>3676.6609603189077</v>
      </c>
      <c r="I20" s="51"/>
    </row>
    <row r="21" spans="1:9" ht="15">
      <c r="A21" s="66">
        <v>1992</v>
      </c>
      <c r="B21" s="67">
        <v>0.9530413238582108</v>
      </c>
      <c r="C21" s="67">
        <v>0.49591757332017944</v>
      </c>
      <c r="D21" s="67">
        <v>0</v>
      </c>
      <c r="E21" s="67">
        <v>0</v>
      </c>
      <c r="F21" s="67">
        <v>0</v>
      </c>
      <c r="G21" s="68">
        <v>1.4489588971783902</v>
      </c>
      <c r="H21" s="71">
        <v>3969.7504032284664</v>
      </c>
      <c r="I21" s="51"/>
    </row>
    <row r="22" spans="1:9" ht="15">
      <c r="A22" s="66">
        <v>1993</v>
      </c>
      <c r="B22" s="67">
        <v>1.0202729571611016</v>
      </c>
      <c r="C22" s="67">
        <v>0.47549871572399166</v>
      </c>
      <c r="D22" s="67">
        <v>0</v>
      </c>
      <c r="E22" s="67">
        <v>0</v>
      </c>
      <c r="F22" s="67">
        <v>0</v>
      </c>
      <c r="G22" s="68">
        <v>1.4957716728850932</v>
      </c>
      <c r="H22" s="71">
        <v>4098.00458324683</v>
      </c>
      <c r="I22" s="51"/>
    </row>
    <row r="23" spans="1:9" ht="15">
      <c r="A23" s="66">
        <v>1994</v>
      </c>
      <c r="B23" s="67">
        <v>1.0235746505932777</v>
      </c>
      <c r="C23" s="67">
        <v>0.5069958896755581</v>
      </c>
      <c r="D23" s="67">
        <v>0</v>
      </c>
      <c r="E23" s="67">
        <v>0</v>
      </c>
      <c r="F23" s="67">
        <v>0</v>
      </c>
      <c r="G23" s="68">
        <v>1.5305705402688359</v>
      </c>
      <c r="H23" s="71">
        <v>4193.343945942016</v>
      </c>
      <c r="I23" s="51"/>
    </row>
    <row r="24" spans="1:9" ht="15">
      <c r="A24" s="66">
        <v>1995</v>
      </c>
      <c r="B24" s="67">
        <v>0.939960881000464</v>
      </c>
      <c r="C24" s="67">
        <v>0.49483146387357374</v>
      </c>
      <c r="D24" s="67">
        <v>0</v>
      </c>
      <c r="E24" s="67">
        <v>0</v>
      </c>
      <c r="F24" s="67">
        <v>0</v>
      </c>
      <c r="G24" s="68">
        <v>1.4347923448740378</v>
      </c>
      <c r="H24" s="71">
        <v>3930.9379311617477</v>
      </c>
      <c r="I24" s="51"/>
    </row>
    <row r="25" spans="1:9" ht="15">
      <c r="A25" s="66">
        <v>1996</v>
      </c>
      <c r="B25" s="67">
        <v>1.0919348044379844</v>
      </c>
      <c r="C25" s="67">
        <v>0.5046064488930254</v>
      </c>
      <c r="D25" s="67">
        <v>0.07209801111019058</v>
      </c>
      <c r="E25" s="67">
        <v>0</v>
      </c>
      <c r="F25" s="67">
        <v>0</v>
      </c>
      <c r="G25" s="68">
        <v>1.6686392644412003</v>
      </c>
      <c r="H25" s="71">
        <v>4571.614423126576</v>
      </c>
      <c r="I25" s="51"/>
    </row>
    <row r="26" spans="1:9" ht="15">
      <c r="A26" s="66">
        <v>1997</v>
      </c>
      <c r="B26" s="67">
        <v>1.1862121681341204</v>
      </c>
      <c r="C26" s="67">
        <v>0.4646376212579343</v>
      </c>
      <c r="D26" s="67">
        <v>0.15578031894832994</v>
      </c>
      <c r="E26" s="67">
        <v>0</v>
      </c>
      <c r="F26" s="67">
        <v>0</v>
      </c>
      <c r="G26" s="68">
        <v>1.8066301083403848</v>
      </c>
      <c r="H26" s="71">
        <v>4949.6715296996845</v>
      </c>
      <c r="I26" s="51"/>
    </row>
    <row r="27" spans="1:9" ht="15">
      <c r="A27" s="66">
        <v>1998</v>
      </c>
      <c r="B27" s="67">
        <v>1.192975186475582</v>
      </c>
      <c r="C27" s="67">
        <v>0.40729104247715137</v>
      </c>
      <c r="D27" s="67">
        <v>0.15338356790116817</v>
      </c>
      <c r="E27" s="67">
        <v>0</v>
      </c>
      <c r="F27" s="67">
        <v>0</v>
      </c>
      <c r="G27" s="68">
        <v>1.7536497968539015</v>
      </c>
      <c r="H27" s="71">
        <v>4804.519991380553</v>
      </c>
      <c r="I27" s="51"/>
    </row>
    <row r="28" spans="1:9" ht="15">
      <c r="A28" s="66">
        <v>1999</v>
      </c>
      <c r="B28" s="67">
        <v>1.3180732302306002</v>
      </c>
      <c r="C28" s="67">
        <v>0.36688777106341797</v>
      </c>
      <c r="D28" s="67">
        <v>0.145617910857076</v>
      </c>
      <c r="E28" s="67">
        <v>0</v>
      </c>
      <c r="F28" s="67">
        <v>0</v>
      </c>
      <c r="G28" s="68">
        <v>1.8305789121510943</v>
      </c>
      <c r="H28" s="71">
        <v>5015.284690824916</v>
      </c>
      <c r="I28" s="51"/>
    </row>
    <row r="29" spans="1:9" ht="15">
      <c r="A29" s="66">
        <v>2000</v>
      </c>
      <c r="B29" s="67">
        <v>1.3031304201399114</v>
      </c>
      <c r="C29" s="67">
        <v>0.473253305876193</v>
      </c>
      <c r="D29" s="67">
        <v>0.15332091982789323</v>
      </c>
      <c r="E29" s="67">
        <v>0</v>
      </c>
      <c r="F29" s="67">
        <v>0</v>
      </c>
      <c r="G29" s="68">
        <v>1.9297046458439977</v>
      </c>
      <c r="H29" s="71">
        <v>5286.862043408212</v>
      </c>
      <c r="I29" s="51"/>
    </row>
    <row r="30" spans="1:9" ht="15">
      <c r="A30" s="66">
        <v>2001</v>
      </c>
      <c r="B30" s="67">
        <v>1.4251619890300176</v>
      </c>
      <c r="C30" s="67">
        <v>0.5465428303087836</v>
      </c>
      <c r="D30" s="67">
        <v>0.15905837582205937</v>
      </c>
      <c r="E30" s="67">
        <v>0</v>
      </c>
      <c r="F30" s="67">
        <v>0</v>
      </c>
      <c r="G30" s="68">
        <v>2.1307631951608603</v>
      </c>
      <c r="H30" s="71">
        <v>5837.707384002357</v>
      </c>
      <c r="I30" s="51"/>
    </row>
    <row r="31" spans="1:9" ht="15">
      <c r="A31" s="66">
        <v>2002</v>
      </c>
      <c r="B31" s="67">
        <v>1.3836722528636292</v>
      </c>
      <c r="C31" s="67">
        <v>0.5541403596365063</v>
      </c>
      <c r="D31" s="67">
        <v>0.15451555021891134</v>
      </c>
      <c r="E31" s="67">
        <v>0.015932364346473493</v>
      </c>
      <c r="F31" s="67">
        <v>0</v>
      </c>
      <c r="G31" s="68">
        <v>2.1082605270655206</v>
      </c>
      <c r="H31" s="71">
        <v>5776.056238535673</v>
      </c>
      <c r="I31" s="51"/>
    </row>
    <row r="32" spans="1:9" ht="15">
      <c r="A32" s="66">
        <v>2003</v>
      </c>
      <c r="B32" s="67">
        <v>0.9448153693639473</v>
      </c>
      <c r="C32" s="67">
        <v>0.5506662456074493</v>
      </c>
      <c r="D32" s="67">
        <v>0.17416521771522703</v>
      </c>
      <c r="E32" s="67">
        <v>0.03152609977721091</v>
      </c>
      <c r="F32" s="67">
        <v>0</v>
      </c>
      <c r="G32" s="68">
        <v>1.7011729324638345</v>
      </c>
      <c r="H32" s="71">
        <v>4660.747760174889</v>
      </c>
      <c r="I32" s="51"/>
    </row>
    <row r="33" spans="1:9" ht="15">
      <c r="A33" s="66">
        <v>2004</v>
      </c>
      <c r="B33" s="67">
        <v>0.8802310461532943</v>
      </c>
      <c r="C33" s="67">
        <v>0.577588455169358</v>
      </c>
      <c r="D33" s="67">
        <v>0.2074376106712646</v>
      </c>
      <c r="E33" s="67">
        <v>0.04521195259822885</v>
      </c>
      <c r="F33" s="67">
        <v>0</v>
      </c>
      <c r="G33" s="68">
        <v>1.7104690645921456</v>
      </c>
      <c r="H33" s="71">
        <v>4686.216615320947</v>
      </c>
      <c r="I33" s="51"/>
    </row>
    <row r="34" spans="1:9" ht="15">
      <c r="A34" s="66">
        <v>2005</v>
      </c>
      <c r="B34" s="67">
        <v>1.1578271352659173</v>
      </c>
      <c r="C34" s="67">
        <v>0.45820378118574695</v>
      </c>
      <c r="D34" s="67">
        <v>0.22676712685999997</v>
      </c>
      <c r="E34" s="67">
        <v>0.103019844862</v>
      </c>
      <c r="F34" s="67">
        <v>0</v>
      </c>
      <c r="G34" s="68">
        <v>1.9458178881736643</v>
      </c>
      <c r="H34" s="71">
        <v>5331.00791280456</v>
      </c>
      <c r="I34" s="52" t="s">
        <v>23</v>
      </c>
    </row>
    <row r="35" spans="1:9" ht="15">
      <c r="A35" s="66">
        <v>2006</v>
      </c>
      <c r="B35" s="72">
        <v>1.056</v>
      </c>
      <c r="C35" s="72">
        <v>0.478</v>
      </c>
      <c r="D35" s="72">
        <v>0.17</v>
      </c>
      <c r="E35" s="72">
        <v>0.082</v>
      </c>
      <c r="F35" s="67">
        <v>0</v>
      </c>
      <c r="G35" s="68">
        <v>1.786</v>
      </c>
      <c r="H35" s="71">
        <v>4893.1506849315065</v>
      </c>
      <c r="I35" s="52"/>
    </row>
    <row r="36" spans="1:9" ht="15">
      <c r="A36" s="66">
        <v>2007</v>
      </c>
      <c r="B36" s="72">
        <v>0.5723</v>
      </c>
      <c r="C36" s="75">
        <v>0.60938</v>
      </c>
      <c r="D36" s="67">
        <v>0.061841862500000004</v>
      </c>
      <c r="E36" s="67">
        <v>0.019741362499999998</v>
      </c>
      <c r="F36" s="67">
        <v>0</v>
      </c>
      <c r="G36" s="68">
        <v>0.6538832250000001</v>
      </c>
      <c r="H36" s="71">
        <v>1791.460890410959</v>
      </c>
      <c r="I36" s="52"/>
    </row>
    <row r="37" spans="1:12" ht="15">
      <c r="A37" s="66">
        <v>2008</v>
      </c>
      <c r="B37" s="137">
        <v>0.434</v>
      </c>
      <c r="C37" s="138">
        <v>0.4978</v>
      </c>
      <c r="D37" s="136">
        <v>0.0412</v>
      </c>
      <c r="E37" s="136">
        <v>0.0057</v>
      </c>
      <c r="F37" s="67">
        <v>0</v>
      </c>
      <c r="G37" s="68">
        <v>0.9787</v>
      </c>
      <c r="H37" s="71">
        <v>2681.4</v>
      </c>
      <c r="I37" s="79"/>
      <c r="J37" s="79"/>
      <c r="K37" s="79"/>
      <c r="L37" s="79"/>
    </row>
    <row r="38" spans="1:12" ht="15">
      <c r="A38" s="66">
        <v>2009</v>
      </c>
      <c r="B38" s="81">
        <f>'LPG Production'!B3</f>
        <v>0.47064125786163524</v>
      </c>
      <c r="C38" s="81">
        <f>'LPG Production'!C3</f>
        <v>0.353114</v>
      </c>
      <c r="D38" s="81">
        <f>'LPG Production'!D3</f>
        <v>0</v>
      </c>
      <c r="E38" s="81">
        <f>'LPG Production'!E3</f>
        <v>0.021329</v>
      </c>
      <c r="F38" s="81">
        <f>'LPG Production'!F3</f>
        <v>0.011849</v>
      </c>
      <c r="G38" s="139">
        <f>'LPG Production'!G3</f>
        <v>0.8569332578616352</v>
      </c>
      <c r="H38" s="71">
        <f>'LPG Production'!H3</f>
        <v>2347.76235030585</v>
      </c>
      <c r="I38" s="79"/>
      <c r="J38" s="79"/>
      <c r="K38" s="79"/>
      <c r="L38" s="79"/>
    </row>
    <row r="39" spans="1:12" ht="12.75">
      <c r="A39" s="73" t="s">
        <v>24</v>
      </c>
      <c r="B39" s="65"/>
      <c r="C39" s="65"/>
      <c r="D39" s="76"/>
      <c r="E39" s="76"/>
      <c r="F39" s="65"/>
      <c r="G39" s="65"/>
      <c r="H39" s="65"/>
      <c r="I39" s="80"/>
      <c r="J39" s="80"/>
      <c r="K39" s="80"/>
      <c r="L39" s="80"/>
    </row>
    <row r="40" spans="1:8" ht="12.75">
      <c r="A40" s="74" t="s">
        <v>50</v>
      </c>
      <c r="B40" s="65"/>
      <c r="C40" s="65"/>
      <c r="D40" s="65"/>
      <c r="E40" s="65"/>
      <c r="F40" s="65"/>
      <c r="G40" s="65"/>
      <c r="H40" s="65"/>
    </row>
    <row r="41" spans="1:8" ht="12.75">
      <c r="A41" s="65"/>
      <c r="B41" s="65"/>
      <c r="C41" s="65"/>
      <c r="D41" s="65"/>
      <c r="E41" s="65"/>
      <c r="F41" s="65"/>
      <c r="G41" s="65"/>
      <c r="H41" s="65"/>
    </row>
  </sheetData>
  <mergeCells count="1">
    <mergeCell ref="A1:H1"/>
  </mergeCells>
  <hyperlinks>
    <hyperlink ref="I2" location="Index!A1" display="index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34">
      <selection activeCell="O61" sqref="O61"/>
    </sheetView>
  </sheetViews>
  <sheetFormatPr defaultColWidth="9.140625" defaultRowHeight="12.75"/>
  <cols>
    <col min="1" max="6" width="11.7109375" style="140" customWidth="1"/>
    <col min="7" max="7" width="10.00390625" style="140" customWidth="1"/>
    <col min="8" max="14" width="11.7109375" style="140" customWidth="1"/>
    <col min="15" max="16" width="9.140625" style="140" customWidth="1"/>
    <col min="17" max="17" width="9.140625" style="148" customWidth="1"/>
    <col min="18" max="19" width="15.421875" style="148" customWidth="1"/>
    <col min="20" max="16384" width="9.140625" style="148" customWidth="1"/>
  </cols>
  <sheetData>
    <row r="1" spans="1:13" ht="20.25">
      <c r="A1" s="177" t="s">
        <v>48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20" ht="45">
      <c r="A2" s="143" t="s">
        <v>8</v>
      </c>
      <c r="B2" s="143" t="s">
        <v>20</v>
      </c>
      <c r="C2" s="143" t="s">
        <v>10</v>
      </c>
      <c r="D2" s="144" t="s">
        <v>11</v>
      </c>
      <c r="E2" s="143" t="s">
        <v>30</v>
      </c>
      <c r="F2" s="143" t="s">
        <v>38</v>
      </c>
      <c r="G2" s="143" t="s">
        <v>39</v>
      </c>
      <c r="H2" s="143" t="s">
        <v>12</v>
      </c>
      <c r="I2" s="143" t="s">
        <v>25</v>
      </c>
      <c r="J2" s="143" t="s">
        <v>29</v>
      </c>
      <c r="K2" s="143" t="s">
        <v>13</v>
      </c>
      <c r="L2" s="143" t="s">
        <v>26</v>
      </c>
      <c r="M2" s="143" t="s">
        <v>27</v>
      </c>
      <c r="N2" s="143" t="s">
        <v>36</v>
      </c>
      <c r="O2" s="143" t="s">
        <v>37</v>
      </c>
      <c r="P2" s="143" t="s">
        <v>51</v>
      </c>
      <c r="Q2" s="143" t="s">
        <v>28</v>
      </c>
      <c r="R2" s="143" t="s">
        <v>14</v>
      </c>
      <c r="S2" s="143" t="s">
        <v>22</v>
      </c>
      <c r="T2" s="141" t="s">
        <v>16</v>
      </c>
    </row>
    <row r="3" spans="1:19" ht="15">
      <c r="A3" s="145">
        <v>1970</v>
      </c>
      <c r="B3" s="146">
        <f>('Oil Production'!B42*1000000)/365</f>
        <v>0</v>
      </c>
      <c r="C3" s="146">
        <f>('Oil Production'!C42*1000000)/365</f>
        <v>1146.7000767123288</v>
      </c>
      <c r="D3" s="146">
        <f>('Oil Production'!D42*1000000)/365</f>
        <v>0</v>
      </c>
      <c r="E3" s="146">
        <f>('Oil Production'!E42*1000000)/365</f>
        <v>0</v>
      </c>
      <c r="F3" s="146">
        <f>('Oil Production'!F42*1000000)/365</f>
        <v>0</v>
      </c>
      <c r="G3" s="146">
        <f>('Oil Production'!G42*1000000)/365</f>
        <v>0</v>
      </c>
      <c r="H3" s="146">
        <f>('Oil Production'!H42*1000000)/365</f>
        <v>0</v>
      </c>
      <c r="I3" s="146">
        <f>('Oil Production'!I42*1000000)/365</f>
        <v>0</v>
      </c>
      <c r="J3" s="146">
        <f>('Oil Production'!J42*1000000)/365</f>
        <v>0</v>
      </c>
      <c r="K3" s="146">
        <f>('Oil Production'!K42*1000000)/365</f>
        <v>0</v>
      </c>
      <c r="L3" s="146">
        <f>('Oil Production'!L42*1000000)/365</f>
        <v>0</v>
      </c>
      <c r="M3" s="146">
        <f>('Oil Production'!M42*1000000)/365</f>
        <v>0</v>
      </c>
      <c r="N3" s="146">
        <f>('Oil Production'!N42*1000000)/365</f>
        <v>0</v>
      </c>
      <c r="O3" s="146">
        <f>('Oil Production'!O42*1000000)/365</f>
        <v>0</v>
      </c>
      <c r="P3" s="146">
        <v>0</v>
      </c>
      <c r="Q3" s="146">
        <f>('Oil Production'!Q42*1000000)/365</f>
        <v>0</v>
      </c>
      <c r="R3" s="147">
        <f aca="true" t="shared" si="0" ref="R3:R35">SUM(B3:Q3)*365/1000000</f>
        <v>0.41854552800000006</v>
      </c>
      <c r="S3" s="150">
        <f>SUM(B3:Q3)</f>
        <v>1146.7000767123288</v>
      </c>
    </row>
    <row r="4" spans="1:19" ht="15">
      <c r="A4" s="145">
        <v>1971</v>
      </c>
      <c r="B4" s="146">
        <f>('Oil Production'!B41*1000000)/365</f>
        <v>0</v>
      </c>
      <c r="C4" s="146">
        <f>('Oil Production'!C41*1000000)/365</f>
        <v>2210.1785917808215</v>
      </c>
      <c r="D4" s="146">
        <f>('Oil Production'!D41*1000000)/365</f>
        <v>0</v>
      </c>
      <c r="E4" s="146">
        <f>('Oil Production'!E41*1000000)/365</f>
        <v>0</v>
      </c>
      <c r="F4" s="146">
        <f>('Oil Production'!F41*1000000)/365</f>
        <v>0</v>
      </c>
      <c r="G4" s="146">
        <f>('Oil Production'!G41*1000000)/365</f>
        <v>0</v>
      </c>
      <c r="H4" s="146">
        <f>('Oil Production'!H41*1000000)/365</f>
        <v>0</v>
      </c>
      <c r="I4" s="146">
        <f>('Oil Production'!I41*1000000)/365</f>
        <v>0</v>
      </c>
      <c r="J4" s="146">
        <f>('Oil Production'!J41*1000000)/365</f>
        <v>0</v>
      </c>
      <c r="K4" s="146">
        <f>('Oil Production'!K41*1000000)/365</f>
        <v>0</v>
      </c>
      <c r="L4" s="146">
        <f>('Oil Production'!L41*1000000)/365</f>
        <v>0</v>
      </c>
      <c r="M4" s="146">
        <f>('Oil Production'!M41*1000000)/365</f>
        <v>0</v>
      </c>
      <c r="N4" s="146">
        <f>('Oil Production'!N41*1000000)/365</f>
        <v>0</v>
      </c>
      <c r="O4" s="146">
        <f>('Oil Production'!O41*1000000)/365</f>
        <v>0</v>
      </c>
      <c r="P4" s="146">
        <v>0</v>
      </c>
      <c r="Q4" s="146">
        <f>('Oil Production'!Q41*1000000)/365</f>
        <v>0</v>
      </c>
      <c r="R4" s="147">
        <f t="shared" si="0"/>
        <v>0.8067151859999999</v>
      </c>
      <c r="S4" s="150">
        <f aca="true" t="shared" si="1" ref="S4:S42">SUM(B4:Q4)</f>
        <v>2210.1785917808215</v>
      </c>
    </row>
    <row r="5" spans="1:19" ht="15">
      <c r="A5" s="145">
        <v>1972</v>
      </c>
      <c r="B5" s="146">
        <f>('Oil Production'!B40*1000000)/365</f>
        <v>0</v>
      </c>
      <c r="C5" s="146">
        <f>('Oil Production'!C40*1000000)/365</f>
        <v>3066.326868493151</v>
      </c>
      <c r="D5" s="146">
        <f>('Oil Production'!D40*1000000)/365</f>
        <v>0</v>
      </c>
      <c r="E5" s="146">
        <f>('Oil Production'!E40*1000000)/365</f>
        <v>0</v>
      </c>
      <c r="F5" s="146">
        <f>('Oil Production'!F40*1000000)/365</f>
        <v>0</v>
      </c>
      <c r="G5" s="146">
        <f>('Oil Production'!G40*1000000)/365</f>
        <v>0</v>
      </c>
      <c r="H5" s="146">
        <f>('Oil Production'!H40*1000000)/365</f>
        <v>0</v>
      </c>
      <c r="I5" s="146">
        <f>('Oil Production'!I40*1000000)/365</f>
        <v>0</v>
      </c>
      <c r="J5" s="146">
        <f>('Oil Production'!J40*1000000)/365</f>
        <v>0</v>
      </c>
      <c r="K5" s="146">
        <f>('Oil Production'!K40*1000000)/365</f>
        <v>0</v>
      </c>
      <c r="L5" s="146">
        <f>('Oil Production'!L40*1000000)/365</f>
        <v>0</v>
      </c>
      <c r="M5" s="146">
        <f>('Oil Production'!M40*1000000)/365</f>
        <v>0</v>
      </c>
      <c r="N5" s="146">
        <f>('Oil Production'!N40*1000000)/365</f>
        <v>0</v>
      </c>
      <c r="O5" s="146">
        <f>('Oil Production'!O40*1000000)/365</f>
        <v>0</v>
      </c>
      <c r="P5" s="146">
        <v>0</v>
      </c>
      <c r="Q5" s="146">
        <f>('Oil Production'!Q40*1000000)/365</f>
        <v>0</v>
      </c>
      <c r="R5" s="147">
        <f t="shared" si="0"/>
        <v>1.119209307</v>
      </c>
      <c r="S5" s="150">
        <f t="shared" si="1"/>
        <v>3066.326868493151</v>
      </c>
    </row>
    <row r="6" spans="1:19" ht="15">
      <c r="A6" s="145">
        <v>1973</v>
      </c>
      <c r="B6" s="146">
        <f>('Oil Production'!B39*1000000)/365</f>
        <v>0</v>
      </c>
      <c r="C6" s="146">
        <f>('Oil Production'!C39*1000000)/365</f>
        <v>3526.5438273972595</v>
      </c>
      <c r="D6" s="146">
        <f>('Oil Production'!D39*1000000)/365</f>
        <v>0</v>
      </c>
      <c r="E6" s="146">
        <f>('Oil Production'!E39*1000000)/365</f>
        <v>0</v>
      </c>
      <c r="F6" s="146">
        <f>('Oil Production'!F39*1000000)/365</f>
        <v>0</v>
      </c>
      <c r="G6" s="146">
        <f>('Oil Production'!G39*1000000)/365</f>
        <v>0</v>
      </c>
      <c r="H6" s="146">
        <f>('Oil Production'!H39*1000000)/365</f>
        <v>0</v>
      </c>
      <c r="I6" s="146">
        <f>('Oil Production'!I39*1000000)/365</f>
        <v>0</v>
      </c>
      <c r="J6" s="146">
        <f>('Oil Production'!J39*1000000)/365</f>
        <v>0</v>
      </c>
      <c r="K6" s="146">
        <f>('Oil Production'!K39*1000000)/365</f>
        <v>0</v>
      </c>
      <c r="L6" s="146">
        <f>('Oil Production'!L39*1000000)/365</f>
        <v>0</v>
      </c>
      <c r="M6" s="146">
        <f>('Oil Production'!M39*1000000)/365</f>
        <v>0</v>
      </c>
      <c r="N6" s="146">
        <f>('Oil Production'!N39*1000000)/365</f>
        <v>0</v>
      </c>
      <c r="O6" s="146">
        <f>('Oil Production'!O39*1000000)/365</f>
        <v>0</v>
      </c>
      <c r="P6" s="146">
        <v>0</v>
      </c>
      <c r="Q6" s="146">
        <f>('Oil Production'!Q39*1000000)/365</f>
        <v>0</v>
      </c>
      <c r="R6" s="147">
        <f t="shared" si="0"/>
        <v>1.2871884969999998</v>
      </c>
      <c r="S6" s="150">
        <f t="shared" si="1"/>
        <v>3526.5438273972595</v>
      </c>
    </row>
    <row r="7" spans="1:19" ht="15">
      <c r="A7" s="145">
        <v>1974</v>
      </c>
      <c r="B7" s="146">
        <f>('Oil Production'!B38*1000000)/365</f>
        <v>0</v>
      </c>
      <c r="C7" s="146">
        <f>('Oil Production'!C38*1000000)/365</f>
        <v>3775.9845205479455</v>
      </c>
      <c r="D7" s="146">
        <f>('Oil Production'!D38*1000000)/365</f>
        <v>0</v>
      </c>
      <c r="E7" s="146">
        <f>('Oil Production'!E38*1000000)/365</f>
        <v>0</v>
      </c>
      <c r="F7" s="146">
        <f>('Oil Production'!F38*1000000)/365</f>
        <v>0</v>
      </c>
      <c r="G7" s="146">
        <f>('Oil Production'!G38*1000000)/365</f>
        <v>0</v>
      </c>
      <c r="H7" s="146">
        <f>('Oil Production'!H38*1000000)/365</f>
        <v>0</v>
      </c>
      <c r="I7" s="146">
        <f>('Oil Production'!I38*1000000)/365</f>
        <v>0</v>
      </c>
      <c r="J7" s="146">
        <f>('Oil Production'!J38*1000000)/365</f>
        <v>0</v>
      </c>
      <c r="K7" s="146">
        <f>('Oil Production'!K38*1000000)/365</f>
        <v>0</v>
      </c>
      <c r="L7" s="146">
        <f>('Oil Production'!L38*1000000)/365</f>
        <v>0</v>
      </c>
      <c r="M7" s="146">
        <f>('Oil Production'!M38*1000000)/365</f>
        <v>0</v>
      </c>
      <c r="N7" s="146">
        <f>('Oil Production'!N38*1000000)/365</f>
        <v>0</v>
      </c>
      <c r="O7" s="146">
        <f>('Oil Production'!O38*1000000)/365</f>
        <v>0</v>
      </c>
      <c r="P7" s="146">
        <v>0</v>
      </c>
      <c r="Q7" s="146">
        <f>('Oil Production'!Q38*1000000)/365</f>
        <v>0</v>
      </c>
      <c r="R7" s="147">
        <f t="shared" si="0"/>
        <v>1.37823435</v>
      </c>
      <c r="S7" s="150">
        <f t="shared" si="1"/>
        <v>3775.9845205479455</v>
      </c>
    </row>
    <row r="8" spans="1:19" ht="15">
      <c r="A8" s="145">
        <v>1975</v>
      </c>
      <c r="B8" s="146">
        <f>('Oil Production'!B37*1000000)/365</f>
        <v>0</v>
      </c>
      <c r="C8" s="146">
        <f>('Oil Production'!C37*1000000)/365</f>
        <v>3899.128309589041</v>
      </c>
      <c r="D8" s="146">
        <f>('Oil Production'!D37*1000000)/365</f>
        <v>0</v>
      </c>
      <c r="E8" s="146">
        <f>('Oil Production'!E37*1000000)/365</f>
        <v>0</v>
      </c>
      <c r="F8" s="146">
        <f>('Oil Production'!F37*1000000)/365</f>
        <v>0</v>
      </c>
      <c r="G8" s="146">
        <f>('Oil Production'!G37*1000000)/365</f>
        <v>0</v>
      </c>
      <c r="H8" s="146">
        <f>('Oil Production'!H37*1000000)/365</f>
        <v>0</v>
      </c>
      <c r="I8" s="146">
        <f>('Oil Production'!I37*1000000)/365</f>
        <v>0</v>
      </c>
      <c r="J8" s="146">
        <f>('Oil Production'!J37*1000000)/365</f>
        <v>0</v>
      </c>
      <c r="K8" s="146">
        <f>('Oil Production'!K37*1000000)/365</f>
        <v>0</v>
      </c>
      <c r="L8" s="146">
        <f>('Oil Production'!L37*1000000)/365</f>
        <v>0</v>
      </c>
      <c r="M8" s="146">
        <f>('Oil Production'!M37*1000000)/365</f>
        <v>0</v>
      </c>
      <c r="N8" s="146">
        <f>('Oil Production'!N37*1000000)/365</f>
        <v>0</v>
      </c>
      <c r="O8" s="146">
        <f>('Oil Production'!O37*1000000)/365</f>
        <v>0</v>
      </c>
      <c r="P8" s="146">
        <v>0</v>
      </c>
      <c r="Q8" s="146">
        <f>('Oil Production'!Q37*1000000)/365</f>
        <v>0</v>
      </c>
      <c r="R8" s="147">
        <f t="shared" si="0"/>
        <v>1.423181833</v>
      </c>
      <c r="S8" s="150">
        <f t="shared" si="1"/>
        <v>3899.128309589041</v>
      </c>
    </row>
    <row r="9" spans="1:19" ht="15">
      <c r="A9" s="145">
        <v>1976</v>
      </c>
      <c r="B9" s="146">
        <f>('Oil Production'!B36*1000000)/365</f>
        <v>0</v>
      </c>
      <c r="C9" s="146">
        <f>('Oil Production'!C36*1000000)/365</f>
        <v>10343.733676712327</v>
      </c>
      <c r="D9" s="146">
        <f>('Oil Production'!D36*1000000)/365</f>
        <v>0</v>
      </c>
      <c r="E9" s="146">
        <f>('Oil Production'!E36*1000000)/365</f>
        <v>0</v>
      </c>
      <c r="F9" s="146">
        <f>('Oil Production'!F36*1000000)/365</f>
        <v>0</v>
      </c>
      <c r="G9" s="146">
        <f>('Oil Production'!G36*1000000)/365</f>
        <v>0</v>
      </c>
      <c r="H9" s="146">
        <f>('Oil Production'!H36*1000000)/365</f>
        <v>0</v>
      </c>
      <c r="I9" s="146">
        <f>('Oil Production'!I36*1000000)/365</f>
        <v>0</v>
      </c>
      <c r="J9" s="146">
        <f>('Oil Production'!J36*1000000)/365</f>
        <v>0</v>
      </c>
      <c r="K9" s="146">
        <f>('Oil Production'!K36*1000000)/365</f>
        <v>0</v>
      </c>
      <c r="L9" s="146">
        <f>('Oil Production'!L36*1000000)/365</f>
        <v>0</v>
      </c>
      <c r="M9" s="146">
        <f>('Oil Production'!M36*1000000)/365</f>
        <v>0</v>
      </c>
      <c r="N9" s="146">
        <f>('Oil Production'!N36*1000000)/365</f>
        <v>0</v>
      </c>
      <c r="O9" s="146">
        <f>('Oil Production'!O36*1000000)/365</f>
        <v>0</v>
      </c>
      <c r="P9" s="146">
        <v>0</v>
      </c>
      <c r="Q9" s="146">
        <f>('Oil Production'!Q36*1000000)/365</f>
        <v>0</v>
      </c>
      <c r="R9" s="147">
        <f t="shared" si="0"/>
        <v>3.7754627919999995</v>
      </c>
      <c r="S9" s="150">
        <f t="shared" si="1"/>
        <v>10343.733676712327</v>
      </c>
    </row>
    <row r="10" spans="1:19" ht="15">
      <c r="A10" s="145">
        <v>1977</v>
      </c>
      <c r="B10" s="146">
        <f>('Oil Production'!B35*1000000)/365</f>
        <v>0</v>
      </c>
      <c r="C10" s="146">
        <f>('Oil Production'!C35*1000000)/365</f>
        <v>14834.682731506848</v>
      </c>
      <c r="D10" s="146">
        <f>('Oil Production'!D35*1000000)/365</f>
        <v>0</v>
      </c>
      <c r="E10" s="146">
        <f>('Oil Production'!E35*1000000)/365</f>
        <v>0</v>
      </c>
      <c r="F10" s="146">
        <f>('Oil Production'!F35*1000000)/365</f>
        <v>0</v>
      </c>
      <c r="G10" s="146">
        <f>('Oil Production'!G35*1000000)/365</f>
        <v>0</v>
      </c>
      <c r="H10" s="146">
        <f>('Oil Production'!H35*1000000)/365</f>
        <v>0</v>
      </c>
      <c r="I10" s="146">
        <f>('Oil Production'!I35*1000000)/365</f>
        <v>0</v>
      </c>
      <c r="J10" s="146">
        <f>('Oil Production'!J35*1000000)/365</f>
        <v>0</v>
      </c>
      <c r="K10" s="146">
        <f>('Oil Production'!K35*1000000)/365</f>
        <v>0</v>
      </c>
      <c r="L10" s="146">
        <f>('Oil Production'!L35*1000000)/365</f>
        <v>0</v>
      </c>
      <c r="M10" s="146">
        <f>('Oil Production'!M35*1000000)/365</f>
        <v>0</v>
      </c>
      <c r="N10" s="146">
        <f>('Oil Production'!N35*1000000)/365</f>
        <v>0</v>
      </c>
      <c r="O10" s="146">
        <f>('Oil Production'!O35*1000000)/365</f>
        <v>0</v>
      </c>
      <c r="P10" s="146">
        <v>0</v>
      </c>
      <c r="Q10" s="146">
        <f>('Oil Production'!Q35*1000000)/365</f>
        <v>0</v>
      </c>
      <c r="R10" s="147">
        <f t="shared" si="0"/>
        <v>5.414659197</v>
      </c>
      <c r="S10" s="150">
        <f t="shared" si="1"/>
        <v>14834.682731506848</v>
      </c>
    </row>
    <row r="11" spans="1:19" ht="15">
      <c r="A11" s="145">
        <v>1978</v>
      </c>
      <c r="B11" s="146">
        <f>('Oil Production'!B34*1000000)/365</f>
        <v>0</v>
      </c>
      <c r="C11" s="146">
        <f>('Oil Production'!C34*1000000)/365</f>
        <v>12526.51635068493</v>
      </c>
      <c r="D11" s="146">
        <f>('Oil Production'!D34*1000000)/365</f>
        <v>0</v>
      </c>
      <c r="E11" s="146">
        <f>('Oil Production'!E34*1000000)/365</f>
        <v>0</v>
      </c>
      <c r="F11" s="146">
        <f>('Oil Production'!F34*1000000)/365</f>
        <v>0</v>
      </c>
      <c r="G11" s="146">
        <f>('Oil Production'!G34*1000000)/365</f>
        <v>0</v>
      </c>
      <c r="H11" s="146">
        <f>('Oil Production'!H34*1000000)/365</f>
        <v>0</v>
      </c>
      <c r="I11" s="146">
        <f>('Oil Production'!I34*1000000)/365</f>
        <v>0</v>
      </c>
      <c r="J11" s="146">
        <f>('Oil Production'!J34*1000000)/365</f>
        <v>0</v>
      </c>
      <c r="K11" s="146">
        <f>('Oil Production'!K34*1000000)/365</f>
        <v>0</v>
      </c>
      <c r="L11" s="146">
        <f>('Oil Production'!L34*1000000)/365</f>
        <v>0</v>
      </c>
      <c r="M11" s="146">
        <f>('Oil Production'!M34*1000000)/365</f>
        <v>0</v>
      </c>
      <c r="N11" s="146">
        <f>('Oil Production'!N34*1000000)/365</f>
        <v>0</v>
      </c>
      <c r="O11" s="146">
        <f>('Oil Production'!O34*1000000)/365</f>
        <v>0</v>
      </c>
      <c r="P11" s="146">
        <v>0</v>
      </c>
      <c r="Q11" s="146">
        <f>('Oil Production'!Q34*1000000)/365</f>
        <v>0</v>
      </c>
      <c r="R11" s="147">
        <f t="shared" si="0"/>
        <v>4.572178468</v>
      </c>
      <c r="S11" s="150">
        <f t="shared" si="1"/>
        <v>12526.51635068493</v>
      </c>
    </row>
    <row r="12" spans="1:19" ht="15">
      <c r="A12" s="145">
        <v>1979</v>
      </c>
      <c r="B12" s="146">
        <f>('Oil Production'!B33*1000000)/365</f>
        <v>2143.704723287671</v>
      </c>
      <c r="C12" s="146">
        <f>('Oil Production'!C33*1000000)/365</f>
        <v>5902.493567123287</v>
      </c>
      <c r="D12" s="146">
        <f>('Oil Production'!D33*1000000)/365</f>
        <v>0</v>
      </c>
      <c r="E12" s="146">
        <f>('Oil Production'!E33*1000000)/365</f>
        <v>0</v>
      </c>
      <c r="F12" s="146">
        <f>('Oil Production'!F33*1000000)/365</f>
        <v>0</v>
      </c>
      <c r="G12" s="146">
        <f>('Oil Production'!G33*1000000)/365</f>
        <v>0</v>
      </c>
      <c r="H12" s="146">
        <f>('Oil Production'!H33*1000000)/365</f>
        <v>0</v>
      </c>
      <c r="I12" s="146">
        <f>('Oil Production'!I33*1000000)/365</f>
        <v>0</v>
      </c>
      <c r="J12" s="146">
        <f>('Oil Production'!J33*1000000)/365</f>
        <v>0</v>
      </c>
      <c r="K12" s="146">
        <f>('Oil Production'!K33*1000000)/365</f>
        <v>0</v>
      </c>
      <c r="L12" s="146">
        <f>('Oil Production'!L33*1000000)/365</f>
        <v>0</v>
      </c>
      <c r="M12" s="146">
        <f>('Oil Production'!M33*1000000)/365</f>
        <v>0</v>
      </c>
      <c r="N12" s="146">
        <f>('Oil Production'!N33*1000000)/365</f>
        <v>0</v>
      </c>
      <c r="O12" s="146">
        <f>('Oil Production'!O33*1000000)/365</f>
        <v>0</v>
      </c>
      <c r="P12" s="146">
        <v>0</v>
      </c>
      <c r="Q12" s="146">
        <f>('Oil Production'!Q33*1000000)/365</f>
        <v>0</v>
      </c>
      <c r="R12" s="147">
        <f t="shared" si="0"/>
        <v>2.9368623759999997</v>
      </c>
      <c r="S12" s="150">
        <f t="shared" si="1"/>
        <v>8046.198290410958</v>
      </c>
    </row>
    <row r="13" spans="1:19" ht="15">
      <c r="A13" s="145">
        <v>1980</v>
      </c>
      <c r="B13" s="146">
        <f>('Oil Production'!B32*1000000)/365</f>
        <v>3163.1085479452054</v>
      </c>
      <c r="C13" s="146">
        <f>('Oil Production'!C32*1000000)/365</f>
        <v>4053.7515589041095</v>
      </c>
      <c r="D13" s="146">
        <f>('Oil Production'!D32*1000000)/365</f>
        <v>0</v>
      </c>
      <c r="E13" s="146">
        <f>('Oil Production'!E32*1000000)/365</f>
        <v>0</v>
      </c>
      <c r="F13" s="146">
        <f>('Oil Production'!F32*1000000)/365</f>
        <v>0</v>
      </c>
      <c r="G13" s="146">
        <f>('Oil Production'!G32*1000000)/365</f>
        <v>0</v>
      </c>
      <c r="H13" s="146">
        <f>('Oil Production'!H32*1000000)/365</f>
        <v>2.73972602739726</v>
      </c>
      <c r="I13" s="146">
        <f>('Oil Production'!I32*1000000)/365</f>
        <v>0</v>
      </c>
      <c r="J13" s="146">
        <f>('Oil Production'!J32*1000000)/365</f>
        <v>0</v>
      </c>
      <c r="K13" s="146">
        <f>('Oil Production'!K32*1000000)/365</f>
        <v>0</v>
      </c>
      <c r="L13" s="146">
        <f>('Oil Production'!L32*1000000)/365</f>
        <v>0</v>
      </c>
      <c r="M13" s="146">
        <f>('Oil Production'!M32*1000000)/365</f>
        <v>0</v>
      </c>
      <c r="N13" s="146">
        <f>('Oil Production'!N32*1000000)/365</f>
        <v>0</v>
      </c>
      <c r="O13" s="146">
        <f>('Oil Production'!O32*1000000)/365</f>
        <v>0</v>
      </c>
      <c r="P13" s="146">
        <v>0</v>
      </c>
      <c r="Q13" s="146">
        <f>('Oil Production'!Q32*1000000)/365</f>
        <v>0</v>
      </c>
      <c r="R13" s="147">
        <f t="shared" si="0"/>
        <v>2.6351539390000003</v>
      </c>
      <c r="S13" s="150">
        <f t="shared" si="1"/>
        <v>7219.599832876713</v>
      </c>
    </row>
    <row r="14" spans="1:19" ht="15">
      <c r="A14" s="145">
        <v>1981</v>
      </c>
      <c r="B14" s="146">
        <f>('Oil Production'!B31*1000000)/365</f>
        <v>4567.089030136986</v>
      </c>
      <c r="C14" s="146">
        <f>('Oil Production'!C31*1000000)/365</f>
        <v>4911.226556164383</v>
      </c>
      <c r="D14" s="146">
        <f>('Oil Production'!D31*1000000)/365</f>
        <v>0</v>
      </c>
      <c r="E14" s="146">
        <f>('Oil Production'!E31*1000000)/365</f>
        <v>0</v>
      </c>
      <c r="F14" s="146">
        <f>('Oil Production'!F31*1000000)/365</f>
        <v>0</v>
      </c>
      <c r="G14" s="146">
        <f>('Oil Production'!G31*1000000)/365</f>
        <v>0</v>
      </c>
      <c r="H14" s="146">
        <f>('Oil Production'!H31*1000000)/365</f>
        <v>254.7945205479452</v>
      </c>
      <c r="I14" s="146">
        <f>('Oil Production'!I31*1000000)/365</f>
        <v>0</v>
      </c>
      <c r="J14" s="146">
        <f>('Oil Production'!J31*1000000)/365</f>
        <v>0</v>
      </c>
      <c r="K14" s="146">
        <f>('Oil Production'!K31*1000000)/365</f>
        <v>0</v>
      </c>
      <c r="L14" s="146">
        <f>('Oil Production'!L31*1000000)/365</f>
        <v>0</v>
      </c>
      <c r="M14" s="146">
        <f>('Oil Production'!M31*1000000)/365</f>
        <v>0</v>
      </c>
      <c r="N14" s="146">
        <f>('Oil Production'!N31*1000000)/365</f>
        <v>0</v>
      </c>
      <c r="O14" s="146">
        <f>('Oil Production'!O31*1000000)/365</f>
        <v>0</v>
      </c>
      <c r="P14" s="146">
        <v>0</v>
      </c>
      <c r="Q14" s="146">
        <f>('Oil Production'!Q31*1000000)/365</f>
        <v>0</v>
      </c>
      <c r="R14" s="147">
        <f t="shared" si="0"/>
        <v>3.5525851889999993</v>
      </c>
      <c r="S14" s="150">
        <f t="shared" si="1"/>
        <v>9733.110106849314</v>
      </c>
    </row>
    <row r="15" spans="1:19" ht="15">
      <c r="A15" s="145">
        <v>1982</v>
      </c>
      <c r="B15" s="146">
        <f>('Oil Production'!B30*1000000)/365</f>
        <v>8730.941164383561</v>
      </c>
      <c r="C15" s="146">
        <f>('Oil Production'!C30*1000000)/365</f>
        <v>6180.949810958904</v>
      </c>
      <c r="D15" s="146">
        <f>('Oil Production'!D30*1000000)/365</f>
        <v>0</v>
      </c>
      <c r="E15" s="146">
        <f>('Oil Production'!E30*1000000)/365</f>
        <v>0</v>
      </c>
      <c r="F15" s="146">
        <f>('Oil Production'!F30*1000000)/365</f>
        <v>0</v>
      </c>
      <c r="G15" s="146">
        <f>('Oil Production'!G30*1000000)/365</f>
        <v>0</v>
      </c>
      <c r="H15" s="146">
        <f>('Oil Production'!H30*1000000)/365</f>
        <v>98.63013698630137</v>
      </c>
      <c r="I15" s="146">
        <f>('Oil Production'!I30*1000000)/365</f>
        <v>0</v>
      </c>
      <c r="J15" s="146">
        <f>('Oil Production'!J30*1000000)/365</f>
        <v>0</v>
      </c>
      <c r="K15" s="146">
        <f>('Oil Production'!K30*1000000)/365</f>
        <v>0</v>
      </c>
      <c r="L15" s="146">
        <f>('Oil Production'!L30*1000000)/365</f>
        <v>0</v>
      </c>
      <c r="M15" s="146">
        <f>('Oil Production'!M30*1000000)/365</f>
        <v>0</v>
      </c>
      <c r="N15" s="146">
        <f>('Oil Production'!N30*1000000)/365</f>
        <v>0</v>
      </c>
      <c r="O15" s="146">
        <f>('Oil Production'!O30*1000000)/365</f>
        <v>0</v>
      </c>
      <c r="P15" s="146">
        <v>0</v>
      </c>
      <c r="Q15" s="146">
        <f>('Oil Production'!Q30*1000000)/365</f>
        <v>0</v>
      </c>
      <c r="R15" s="147">
        <f t="shared" si="0"/>
        <v>5.478840205999999</v>
      </c>
      <c r="S15" s="150">
        <f t="shared" si="1"/>
        <v>15010.521112328766</v>
      </c>
    </row>
    <row r="16" spans="1:19" ht="15">
      <c r="A16" s="145">
        <v>1983</v>
      </c>
      <c r="B16" s="146">
        <f>('Oil Production'!B29*1000000)/365</f>
        <v>8315.488101369861</v>
      </c>
      <c r="C16" s="146">
        <f>('Oil Production'!C29*1000000)/365</f>
        <v>6248.905471232877</v>
      </c>
      <c r="D16" s="146">
        <f>('Oil Production'!D29*1000000)/365</f>
        <v>0</v>
      </c>
      <c r="E16" s="146">
        <f>('Oil Production'!E29*1000000)/365</f>
        <v>0</v>
      </c>
      <c r="F16" s="146">
        <f>('Oil Production'!F29*1000000)/365</f>
        <v>0</v>
      </c>
      <c r="G16" s="146">
        <f>('Oil Production'!G29*1000000)/365</f>
        <v>0</v>
      </c>
      <c r="H16" s="146">
        <f>('Oil Production'!H29*1000000)/365</f>
        <v>112.32876712328768</v>
      </c>
      <c r="I16" s="146">
        <f>('Oil Production'!I29*1000000)/365</f>
        <v>0</v>
      </c>
      <c r="J16" s="146">
        <f>('Oil Production'!J29*1000000)/365</f>
        <v>12.371238356164381</v>
      </c>
      <c r="K16" s="146">
        <f>('Oil Production'!K29*1000000)/365</f>
        <v>0</v>
      </c>
      <c r="L16" s="146">
        <f>('Oil Production'!L29*1000000)/365</f>
        <v>0</v>
      </c>
      <c r="M16" s="146">
        <f>('Oil Production'!M29*1000000)/365</f>
        <v>0</v>
      </c>
      <c r="N16" s="146">
        <f>('Oil Production'!N29*1000000)/365</f>
        <v>0</v>
      </c>
      <c r="O16" s="146">
        <f>('Oil Production'!O29*1000000)/365</f>
        <v>0</v>
      </c>
      <c r="P16" s="146">
        <v>0</v>
      </c>
      <c r="Q16" s="146">
        <f>('Oil Production'!Q29*1000000)/365</f>
        <v>109.58904109589041</v>
      </c>
      <c r="R16" s="147">
        <f t="shared" si="0"/>
        <v>5.401519155999999</v>
      </c>
      <c r="S16" s="150">
        <f t="shared" si="1"/>
        <v>14798.682619178082</v>
      </c>
    </row>
    <row r="17" spans="1:19" ht="15">
      <c r="A17" s="145">
        <v>1984</v>
      </c>
      <c r="B17" s="146">
        <f>('Oil Production'!B28*1000000)/365</f>
        <v>10113.073832876713</v>
      </c>
      <c r="C17" s="146">
        <f>('Oil Production'!C28*1000000)/365</f>
        <v>6456.700923287671</v>
      </c>
      <c r="D17" s="146">
        <f>('Oil Production'!D28*1000000)/365</f>
        <v>0</v>
      </c>
      <c r="E17" s="146">
        <f>('Oil Production'!E28*1000000)/365</f>
        <v>0</v>
      </c>
      <c r="F17" s="146">
        <f>('Oil Production'!F28*1000000)/365</f>
        <v>0</v>
      </c>
      <c r="G17" s="146">
        <f>('Oil Production'!G28*1000000)/365</f>
        <v>0</v>
      </c>
      <c r="H17" s="146">
        <f>('Oil Production'!H28*1000000)/365</f>
        <v>2164.3835616438355</v>
      </c>
      <c r="I17" s="146">
        <f>('Oil Production'!I28*1000000)/365</f>
        <v>0</v>
      </c>
      <c r="J17" s="146">
        <f>('Oil Production'!J28*1000000)/365</f>
        <v>10.95890410958904</v>
      </c>
      <c r="K17" s="146">
        <f>('Oil Production'!K28*1000000)/365</f>
        <v>0</v>
      </c>
      <c r="L17" s="146">
        <f>('Oil Production'!L28*1000000)/365</f>
        <v>0</v>
      </c>
      <c r="M17" s="146">
        <f>('Oil Production'!M28*1000000)/365</f>
        <v>0</v>
      </c>
      <c r="N17" s="146">
        <f>('Oil Production'!N28*1000000)/365</f>
        <v>0</v>
      </c>
      <c r="O17" s="146">
        <f>('Oil Production'!O28*1000000)/365</f>
        <v>0</v>
      </c>
      <c r="P17" s="146">
        <v>0</v>
      </c>
      <c r="Q17" s="146">
        <f>('Oil Production'!Q28*1000000)/365</f>
        <v>1254.7945205479452</v>
      </c>
      <c r="R17" s="147">
        <f t="shared" si="0"/>
        <v>7.299967786000002</v>
      </c>
      <c r="S17" s="150">
        <f t="shared" si="1"/>
        <v>19999.911742465756</v>
      </c>
    </row>
    <row r="18" spans="1:19" ht="15">
      <c r="A18" s="145">
        <v>1985</v>
      </c>
      <c r="B18" s="146">
        <f>('Oil Production'!B27*1000000)/365</f>
        <v>11846.856367123286</v>
      </c>
      <c r="C18" s="146">
        <f>('Oil Production'!C27*1000000)/365</f>
        <v>6942.814778082191</v>
      </c>
      <c r="D18" s="146">
        <f>('Oil Production'!D27*1000000)/365</f>
        <v>0</v>
      </c>
      <c r="E18" s="146">
        <f>('Oil Production'!E27*1000000)/365</f>
        <v>0</v>
      </c>
      <c r="F18" s="146">
        <f>('Oil Production'!F27*1000000)/365</f>
        <v>0</v>
      </c>
      <c r="G18" s="146">
        <f>('Oil Production'!G27*1000000)/365</f>
        <v>0</v>
      </c>
      <c r="H18" s="146">
        <f>('Oil Production'!H27*1000000)/365</f>
        <v>7843.835616438356</v>
      </c>
      <c r="I18" s="146">
        <f>('Oil Production'!I27*1000000)/365</f>
        <v>0</v>
      </c>
      <c r="J18" s="146">
        <f>('Oil Production'!J27*1000000)/365</f>
        <v>79.45205479452055</v>
      </c>
      <c r="K18" s="146">
        <f>('Oil Production'!K27*1000000)/365</f>
        <v>0</v>
      </c>
      <c r="L18" s="146">
        <f>('Oil Production'!L27*1000000)/365</f>
        <v>0</v>
      </c>
      <c r="M18" s="146">
        <f>('Oil Production'!M27*1000000)/365</f>
        <v>0</v>
      </c>
      <c r="N18" s="146">
        <f>('Oil Production'!N27*1000000)/365</f>
        <v>0</v>
      </c>
      <c r="O18" s="146">
        <f>('Oil Production'!O27*1000000)/365</f>
        <v>0</v>
      </c>
      <c r="P18" s="146">
        <v>0</v>
      </c>
      <c r="Q18" s="146">
        <f>('Oil Production'!Q27*1000000)/365</f>
        <v>54.794520547945204</v>
      </c>
      <c r="R18" s="147">
        <f t="shared" si="0"/>
        <v>9.770229967999999</v>
      </c>
      <c r="S18" s="150">
        <f t="shared" si="1"/>
        <v>26767.753336986298</v>
      </c>
    </row>
    <row r="19" spans="1:19" ht="15">
      <c r="A19" s="145">
        <v>1986</v>
      </c>
      <c r="B19" s="146">
        <f>('Oil Production'!B26*1000000)/365</f>
        <v>14284.248775342467</v>
      </c>
      <c r="C19" s="146">
        <f>('Oil Production'!C26*1000000)/365</f>
        <v>6468.589717808219</v>
      </c>
      <c r="D19" s="146">
        <f>('Oil Production'!D26*1000000)/365</f>
        <v>0</v>
      </c>
      <c r="E19" s="146">
        <f>('Oil Production'!E26*1000000)/365</f>
        <v>0</v>
      </c>
      <c r="F19" s="146">
        <f>('Oil Production'!F26*1000000)/365</f>
        <v>0</v>
      </c>
      <c r="G19" s="146">
        <f>('Oil Production'!G26*1000000)/365</f>
        <v>0</v>
      </c>
      <c r="H19" s="146">
        <f>('Oil Production'!H26*1000000)/365</f>
        <v>8690.410958904109</v>
      </c>
      <c r="I19" s="146">
        <f>('Oil Production'!I26*1000000)/365</f>
        <v>0</v>
      </c>
      <c r="J19" s="146">
        <f>('Oil Production'!J26*1000000)/365</f>
        <v>63.013698630136986</v>
      </c>
      <c r="K19" s="146">
        <f>('Oil Production'!K26*1000000)/365</f>
        <v>0</v>
      </c>
      <c r="L19" s="146">
        <f>('Oil Production'!L26*1000000)/365</f>
        <v>0</v>
      </c>
      <c r="M19" s="146">
        <f>('Oil Production'!M26*1000000)/365</f>
        <v>0</v>
      </c>
      <c r="N19" s="146">
        <f>('Oil Production'!N26*1000000)/365</f>
        <v>0</v>
      </c>
      <c r="O19" s="146">
        <f>('Oil Production'!O26*1000000)/365</f>
        <v>0</v>
      </c>
      <c r="P19" s="146">
        <v>0</v>
      </c>
      <c r="Q19" s="146">
        <f>('Oil Production'!Q26*1000000)/365</f>
        <v>32.87671232876713</v>
      </c>
      <c r="R19" s="147">
        <f t="shared" si="0"/>
        <v>10.78178605</v>
      </c>
      <c r="S19" s="150">
        <f t="shared" si="1"/>
        <v>29539.139863013697</v>
      </c>
    </row>
    <row r="20" spans="1:19" ht="15">
      <c r="A20" s="145">
        <v>1987</v>
      </c>
      <c r="B20" s="146">
        <f>('Oil Production'!B25*1000000)/365</f>
        <v>13632.58776438356</v>
      </c>
      <c r="C20" s="146">
        <f>('Oil Production'!C25*1000000)/365</f>
        <v>5662.529449315069</v>
      </c>
      <c r="D20" s="146">
        <f>('Oil Production'!D25*1000000)/365</f>
        <v>0</v>
      </c>
      <c r="E20" s="146">
        <f>('Oil Production'!E25*1000000)/365</f>
        <v>0</v>
      </c>
      <c r="F20" s="146">
        <f>('Oil Production'!F25*1000000)/365</f>
        <v>0</v>
      </c>
      <c r="G20" s="146">
        <f>('Oil Production'!G25*1000000)/365</f>
        <v>0</v>
      </c>
      <c r="H20" s="146">
        <f>('Oil Production'!H25*1000000)/365</f>
        <v>8778.806484931507</v>
      </c>
      <c r="I20" s="146">
        <f>('Oil Production'!I25*1000000)/365</f>
        <v>0</v>
      </c>
      <c r="J20" s="146">
        <f>('Oil Production'!J25*1000000)/365</f>
        <v>76.71232876712328</v>
      </c>
      <c r="K20" s="146">
        <f>('Oil Production'!K25*1000000)/365</f>
        <v>0</v>
      </c>
      <c r="L20" s="146">
        <f>('Oil Production'!L25*1000000)/365</f>
        <v>0</v>
      </c>
      <c r="M20" s="146">
        <f>('Oil Production'!M25*1000000)/365</f>
        <v>0</v>
      </c>
      <c r="N20" s="146">
        <f>('Oil Production'!N25*1000000)/365</f>
        <v>0</v>
      </c>
      <c r="O20" s="146">
        <f>('Oil Production'!O25*1000000)/365</f>
        <v>0</v>
      </c>
      <c r="P20" s="146">
        <v>0</v>
      </c>
      <c r="Q20" s="146">
        <f>('Oil Production'!Q25*1000000)/365</f>
        <v>0</v>
      </c>
      <c r="R20" s="147">
        <f t="shared" si="0"/>
        <v>10.274982149999998</v>
      </c>
      <c r="S20" s="150">
        <f t="shared" si="1"/>
        <v>28150.636027397257</v>
      </c>
    </row>
    <row r="21" spans="1:19" ht="15">
      <c r="A21" s="145">
        <v>1988</v>
      </c>
      <c r="B21" s="146">
        <f>('Oil Production'!B24*1000000)/365</f>
        <v>14807.131742465754</v>
      </c>
      <c r="C21" s="146">
        <f>('Oil Production'!C24*1000000)/365</f>
        <v>6156.620857534245</v>
      </c>
      <c r="D21" s="146">
        <f>('Oil Production'!D24*1000000)/365</f>
        <v>0</v>
      </c>
      <c r="E21" s="146">
        <f>('Oil Production'!E24*1000000)/365</f>
        <v>0</v>
      </c>
      <c r="F21" s="146">
        <f>('Oil Production'!F24*1000000)/365</f>
        <v>0</v>
      </c>
      <c r="G21" s="146">
        <f>('Oil Production'!G24*1000000)/365</f>
        <v>0</v>
      </c>
      <c r="H21" s="146">
        <f>('Oil Production'!H24*1000000)/365</f>
        <v>10006.918958904109</v>
      </c>
      <c r="I21" s="146">
        <f>('Oil Production'!I24*1000000)/365</f>
        <v>2705.4416493150684</v>
      </c>
      <c r="J21" s="146">
        <f>('Oil Production'!J24*1000000)/365</f>
        <v>73.97260273972603</v>
      </c>
      <c r="K21" s="146">
        <f>('Oil Production'!K24*1000000)/365</f>
        <v>0</v>
      </c>
      <c r="L21" s="146">
        <f>('Oil Production'!L24*1000000)/365</f>
        <v>0</v>
      </c>
      <c r="M21" s="146">
        <f>('Oil Production'!M24*1000000)/365</f>
        <v>0</v>
      </c>
      <c r="N21" s="146">
        <f>('Oil Production'!N24*1000000)/365</f>
        <v>0</v>
      </c>
      <c r="O21" s="146">
        <f>('Oil Production'!O24*1000000)/365</f>
        <v>0</v>
      </c>
      <c r="P21" s="146">
        <v>0</v>
      </c>
      <c r="Q21" s="146">
        <f>('Oil Production'!Q24*1000000)/365</f>
        <v>1.4076657534248362</v>
      </c>
      <c r="R21" s="147">
        <f t="shared" si="0"/>
        <v>12.319295119</v>
      </c>
      <c r="S21" s="150">
        <f t="shared" si="1"/>
        <v>33751.49347671233</v>
      </c>
    </row>
    <row r="22" spans="1:19" ht="15">
      <c r="A22" s="145">
        <v>1989</v>
      </c>
      <c r="B22" s="146">
        <f>('Oil Production'!B23*1000000)/365</f>
        <v>14991.321906849313</v>
      </c>
      <c r="C22" s="146">
        <f>('Oil Production'!C23*1000000)/365</f>
        <v>6088.0793726027405</v>
      </c>
      <c r="D22" s="146">
        <f>('Oil Production'!D23*1000000)/365</f>
        <v>0</v>
      </c>
      <c r="E22" s="146">
        <f>('Oil Production'!E23*1000000)/365</f>
        <v>0</v>
      </c>
      <c r="F22" s="146">
        <f>('Oil Production'!F23*1000000)/365</f>
        <v>0</v>
      </c>
      <c r="G22" s="146">
        <f>('Oil Production'!G23*1000000)/365</f>
        <v>0</v>
      </c>
      <c r="H22" s="146">
        <f>('Oil Production'!H23*1000000)/365</f>
        <v>10594.570010958903</v>
      </c>
      <c r="I22" s="146">
        <f>('Oil Production'!I23*1000000)/365</f>
        <v>5681.413679452055</v>
      </c>
      <c r="J22" s="146">
        <f>('Oil Production'!J23*1000000)/365</f>
        <v>73.97260273972603</v>
      </c>
      <c r="K22" s="146">
        <f>('Oil Production'!K23*1000000)/365</f>
        <v>0</v>
      </c>
      <c r="L22" s="146">
        <f>('Oil Production'!L23*1000000)/365</f>
        <v>0</v>
      </c>
      <c r="M22" s="146">
        <f>('Oil Production'!M23*1000000)/365</f>
        <v>0</v>
      </c>
      <c r="N22" s="146">
        <f>('Oil Production'!N23*1000000)/365</f>
        <v>0</v>
      </c>
      <c r="O22" s="146">
        <f>('Oil Production'!O23*1000000)/365</f>
        <v>0</v>
      </c>
      <c r="P22" s="146">
        <v>0</v>
      </c>
      <c r="Q22" s="146">
        <f>('Oil Production'!Q23*1000000)/365</f>
        <v>0.778101369862641</v>
      </c>
      <c r="R22" s="147">
        <f t="shared" si="0"/>
        <v>13.661999520999998</v>
      </c>
      <c r="S22" s="150">
        <f t="shared" si="1"/>
        <v>37430.135673972596</v>
      </c>
    </row>
    <row r="23" spans="1:19" ht="15">
      <c r="A23" s="145">
        <v>1990</v>
      </c>
      <c r="B23" s="146">
        <f>('Oil Production'!B22*1000000)/365</f>
        <v>14938.184164383561</v>
      </c>
      <c r="C23" s="146">
        <f>('Oil Production'!C22*1000000)/365</f>
        <v>5560.423657534246</v>
      </c>
      <c r="D23" s="146">
        <f>('Oil Production'!D22*1000000)/365</f>
        <v>0</v>
      </c>
      <c r="E23" s="146">
        <f>('Oil Production'!E22*1000000)/365</f>
        <v>0</v>
      </c>
      <c r="F23" s="146">
        <f>('Oil Production'!F22*1000000)/365</f>
        <v>0</v>
      </c>
      <c r="G23" s="146">
        <f>('Oil Production'!G22*1000000)/365</f>
        <v>0</v>
      </c>
      <c r="H23" s="146">
        <f>('Oil Production'!H22*1000000)/365</f>
        <v>9977.438194520548</v>
      </c>
      <c r="I23" s="146">
        <f>('Oil Production'!I22*1000000)/365</f>
        <v>7518.129052054794</v>
      </c>
      <c r="J23" s="146">
        <f>('Oil Production'!J22*1000000)/365</f>
        <v>126.02739726027397</v>
      </c>
      <c r="K23" s="146">
        <f>('Oil Production'!K22*1000000)/365</f>
        <v>0</v>
      </c>
      <c r="L23" s="146">
        <f>('Oil Production'!L22*1000000)/365</f>
        <v>0</v>
      </c>
      <c r="M23" s="146">
        <f>('Oil Production'!M22*1000000)/365</f>
        <v>0</v>
      </c>
      <c r="N23" s="146">
        <f>('Oil Production'!N22*1000000)/365</f>
        <v>0</v>
      </c>
      <c r="O23" s="146">
        <f>('Oil Production'!O22*1000000)/365</f>
        <v>0</v>
      </c>
      <c r="P23" s="146">
        <v>0</v>
      </c>
      <c r="Q23" s="146">
        <f>('Oil Production'!Q22*1000000)/365</f>
        <v>-0.32083287671135874</v>
      </c>
      <c r="R23" s="147">
        <f t="shared" si="0"/>
        <v>13.913756795999998</v>
      </c>
      <c r="S23" s="150">
        <f t="shared" si="1"/>
        <v>38119.881632876706</v>
      </c>
    </row>
    <row r="24" spans="1:19" ht="15">
      <c r="A24" s="145">
        <v>1991</v>
      </c>
      <c r="B24" s="146">
        <f>('Oil Production'!B21*1000000)/365</f>
        <v>15480.382115068493</v>
      </c>
      <c r="C24" s="146">
        <f>('Oil Production'!C21*1000000)/365</f>
        <v>5408.608920547945</v>
      </c>
      <c r="D24" s="146">
        <f>('Oil Production'!D21*1000000)/365</f>
        <v>0</v>
      </c>
      <c r="E24" s="146">
        <f>('Oil Production'!E21*1000000)/365</f>
        <v>0</v>
      </c>
      <c r="F24" s="146">
        <f>('Oil Production'!F21*1000000)/365</f>
        <v>0</v>
      </c>
      <c r="G24" s="146">
        <f>('Oil Production'!G21*1000000)/365</f>
        <v>0</v>
      </c>
      <c r="H24" s="146">
        <f>('Oil Production'!H21*1000000)/365</f>
        <v>8803.15266849315</v>
      </c>
      <c r="I24" s="146">
        <f>('Oil Production'!I21*1000000)/365</f>
        <v>10255.08462191781</v>
      </c>
      <c r="J24" s="146">
        <f>('Oil Production'!J21*1000000)/365</f>
        <v>191.78082191780823</v>
      </c>
      <c r="K24" s="146">
        <f>('Oil Production'!K21*1000000)/365</f>
        <v>0</v>
      </c>
      <c r="L24" s="146">
        <f>('Oil Production'!L21*1000000)/365</f>
        <v>0</v>
      </c>
      <c r="M24" s="146">
        <f>('Oil Production'!M21*1000000)/365</f>
        <v>0</v>
      </c>
      <c r="N24" s="146">
        <f>('Oil Production'!N21*1000000)/365</f>
        <v>0</v>
      </c>
      <c r="O24" s="146">
        <f>('Oil Production'!O21*1000000)/365</f>
        <v>0</v>
      </c>
      <c r="P24" s="146">
        <v>0</v>
      </c>
      <c r="Q24" s="146">
        <f>('Oil Production'!Q21*1000000)/365</f>
        <v>49.024967123287944</v>
      </c>
      <c r="R24" s="147">
        <f t="shared" si="0"/>
        <v>14.668632452</v>
      </c>
      <c r="S24" s="150">
        <f t="shared" si="1"/>
        <v>40188.0341150685</v>
      </c>
    </row>
    <row r="25" spans="1:19" ht="15">
      <c r="A25" s="145">
        <v>1992</v>
      </c>
      <c r="B25" s="146">
        <f>('Oil Production'!B20*1000000)/365</f>
        <v>16897.061208219176</v>
      </c>
      <c r="C25" s="146">
        <f>('Oil Production'!C20*1000000)/365</f>
        <v>5347.149021917808</v>
      </c>
      <c r="D25" s="146">
        <f>('Oil Production'!D20*1000000)/365</f>
        <v>0</v>
      </c>
      <c r="E25" s="146">
        <f>('Oil Production'!E20*1000000)/365</f>
        <v>0</v>
      </c>
      <c r="F25" s="146">
        <f>('Oil Production'!F20*1000000)/365</f>
        <v>0</v>
      </c>
      <c r="G25" s="146">
        <f>('Oil Production'!G20*1000000)/365</f>
        <v>0</v>
      </c>
      <c r="H25" s="146">
        <f>('Oil Production'!H20*1000000)/365</f>
        <v>7071.232876712329</v>
      </c>
      <c r="I25" s="146">
        <f>('Oil Production'!I20*1000000)/365</f>
        <v>8410.650147945205</v>
      </c>
      <c r="J25" s="146">
        <f>('Oil Production'!J20*1000000)/365</f>
        <v>550.6849315068494</v>
      </c>
      <c r="K25" s="146">
        <f>('Oil Production'!K20*1000000)/365</f>
        <v>0</v>
      </c>
      <c r="L25" s="146">
        <f>('Oil Production'!L20*1000000)/365</f>
        <v>333.3686904109589</v>
      </c>
      <c r="M25" s="146">
        <f>('Oil Production'!M20*1000000)/365</f>
        <v>0</v>
      </c>
      <c r="N25" s="146">
        <f>('Oil Production'!N20*1000000)/365</f>
        <v>0</v>
      </c>
      <c r="O25" s="146">
        <f>('Oil Production'!O20*1000000)/365</f>
        <v>0</v>
      </c>
      <c r="P25" s="146">
        <v>0</v>
      </c>
      <c r="Q25" s="146">
        <f>('Oil Production'!Q20*1000000)/365</f>
        <v>11.267660273972522</v>
      </c>
      <c r="R25" s="147">
        <f t="shared" si="0"/>
        <v>14.096816305999997</v>
      </c>
      <c r="S25" s="150">
        <f t="shared" si="1"/>
        <v>38621.414536986296</v>
      </c>
    </row>
    <row r="26" spans="1:19" ht="15">
      <c r="A26" s="145">
        <v>1993</v>
      </c>
      <c r="B26" s="146">
        <f>('Oil Production'!B19*1000000)/365</f>
        <v>17503.165736986302</v>
      </c>
      <c r="C26" s="146">
        <f>('Oil Production'!C19*1000000)/365</f>
        <v>4930.6621506849315</v>
      </c>
      <c r="D26" s="146">
        <f>('Oil Production'!D19*1000000)/365</f>
        <v>0</v>
      </c>
      <c r="E26" s="146">
        <f>('Oil Production'!E19*1000000)/365</f>
        <v>0</v>
      </c>
      <c r="F26" s="146">
        <f>('Oil Production'!F19*1000000)/365</f>
        <v>0</v>
      </c>
      <c r="G26" s="146">
        <f>('Oil Production'!G19*1000000)/365</f>
        <v>0</v>
      </c>
      <c r="H26" s="146">
        <f>('Oil Production'!H19*1000000)/365</f>
        <v>6663.013698630137</v>
      </c>
      <c r="I26" s="146">
        <f>('Oil Production'!I19*1000000)/365</f>
        <v>10515.53537260274</v>
      </c>
      <c r="J26" s="146">
        <f>('Oil Production'!J19*1000000)/365</f>
        <v>967.1232876712329</v>
      </c>
      <c r="K26" s="146">
        <f>('Oil Production'!K19*1000000)/365</f>
        <v>0</v>
      </c>
      <c r="L26" s="146">
        <f>('Oil Production'!L19*1000000)/365</f>
        <v>716.8943095890411</v>
      </c>
      <c r="M26" s="146">
        <f>('Oil Production'!M19*1000000)/365</f>
        <v>0</v>
      </c>
      <c r="N26" s="146">
        <f>('Oil Production'!N19*1000000)/365</f>
        <v>0</v>
      </c>
      <c r="O26" s="146">
        <f>('Oil Production'!O19*1000000)/365</f>
        <v>0</v>
      </c>
      <c r="P26" s="146">
        <v>0</v>
      </c>
      <c r="Q26" s="146">
        <f>('Oil Production'!Q19*1000000)/365</f>
        <v>-0.4668794520548957</v>
      </c>
      <c r="R26" s="147">
        <f t="shared" si="0"/>
        <v>15.073013602</v>
      </c>
      <c r="S26" s="150">
        <f t="shared" si="1"/>
        <v>41295.92767671233</v>
      </c>
    </row>
    <row r="27" spans="1:19" ht="15">
      <c r="A27" s="145">
        <v>1994</v>
      </c>
      <c r="B27" s="146">
        <f>('Oil Production'!B18*1000000)/365</f>
        <v>16613.970057534247</v>
      </c>
      <c r="C27" s="146">
        <f>('Oil Production'!C18*1000000)/365</f>
        <v>4732.722336986301</v>
      </c>
      <c r="D27" s="146">
        <f>('Oil Production'!D18*1000000)/365</f>
        <v>0</v>
      </c>
      <c r="E27" s="146">
        <f>('Oil Production'!E18*1000000)/365</f>
        <v>0</v>
      </c>
      <c r="F27" s="146">
        <f>('Oil Production'!F18*1000000)/365</f>
        <v>0</v>
      </c>
      <c r="G27" s="146">
        <f>('Oil Production'!G18*1000000)/365</f>
        <v>0</v>
      </c>
      <c r="H27" s="146">
        <f>('Oil Production'!H18*1000000)/365</f>
        <v>6158.904109589041</v>
      </c>
      <c r="I27" s="146">
        <f>('Oil Production'!I18*1000000)/365</f>
        <v>9934.690224657534</v>
      </c>
      <c r="J27" s="146">
        <f>('Oil Production'!J18*1000000)/365</f>
        <v>989.0410958904109</v>
      </c>
      <c r="K27" s="146">
        <f>('Oil Production'!K18*1000000)/365</f>
        <v>0</v>
      </c>
      <c r="L27" s="146">
        <f>('Oil Production'!L18*1000000)/365</f>
        <v>672.1304136986302</v>
      </c>
      <c r="M27" s="146">
        <f>('Oil Production'!M18*1000000)/365</f>
        <v>0</v>
      </c>
      <c r="N27" s="146">
        <f>('Oil Production'!N18*1000000)/365</f>
        <v>0</v>
      </c>
      <c r="O27" s="146">
        <f>('Oil Production'!O18*1000000)/365</f>
        <v>0</v>
      </c>
      <c r="P27" s="146">
        <v>0</v>
      </c>
      <c r="Q27" s="146">
        <f>('Oil Production'!Q18*1000000)/365</f>
        <v>-0.4436493150676663</v>
      </c>
      <c r="R27" s="147">
        <f t="shared" si="0"/>
        <v>14.271870325000002</v>
      </c>
      <c r="S27" s="150">
        <f t="shared" si="1"/>
        <v>39101.0145890411</v>
      </c>
    </row>
    <row r="28" spans="1:19" ht="15">
      <c r="A28" s="145">
        <v>1995</v>
      </c>
      <c r="B28" s="146">
        <f>('Oil Production'!B17*1000000)/365</f>
        <v>18802.645438356165</v>
      </c>
      <c r="C28" s="146">
        <f>('Oil Production'!C17*1000000)/365</f>
        <v>3887.3428958904115</v>
      </c>
      <c r="D28" s="146">
        <f>('Oil Production'!D17*1000000)/365</f>
        <v>0</v>
      </c>
      <c r="E28" s="146">
        <f>('Oil Production'!E17*1000000)/365</f>
        <v>0</v>
      </c>
      <c r="F28" s="146">
        <f>('Oil Production'!F17*1000000)/365</f>
        <v>0</v>
      </c>
      <c r="G28" s="146">
        <f>('Oil Production'!G17*1000000)/365</f>
        <v>0</v>
      </c>
      <c r="H28" s="146">
        <f>('Oil Production'!H17*1000000)/365</f>
        <v>6129.156019178083</v>
      </c>
      <c r="I28" s="146">
        <f>('Oil Production'!I17*1000000)/365</f>
        <v>3175.273024657534</v>
      </c>
      <c r="J28" s="146">
        <f>('Oil Production'!J17*1000000)/365</f>
        <v>1427.3972602739725</v>
      </c>
      <c r="K28" s="146">
        <f>('Oil Production'!K17*1000000)/365</f>
        <v>0</v>
      </c>
      <c r="L28" s="146">
        <f>('Oil Production'!L17*1000000)/365</f>
        <v>627.3492876712329</v>
      </c>
      <c r="M28" s="146">
        <f>('Oil Production'!M17*1000000)/365</f>
        <v>0</v>
      </c>
      <c r="N28" s="146">
        <f>('Oil Production'!N17*1000000)/365</f>
        <v>0</v>
      </c>
      <c r="O28" s="146">
        <f>('Oil Production'!O17*1000000)/365</f>
        <v>0</v>
      </c>
      <c r="P28" s="146">
        <v>0</v>
      </c>
      <c r="Q28" s="146">
        <f>('Oil Production'!Q17*1000000)/365</f>
        <v>0.06944109589081697</v>
      </c>
      <c r="R28" s="147">
        <f t="shared" si="0"/>
        <v>12.427970178999999</v>
      </c>
      <c r="S28" s="150">
        <f t="shared" si="1"/>
        <v>34049.233367123285</v>
      </c>
    </row>
    <row r="29" spans="1:19" ht="15">
      <c r="A29" s="145">
        <v>1996</v>
      </c>
      <c r="B29" s="146">
        <f>('Oil Production'!B16*1000000)/365</f>
        <v>30696.850221917804</v>
      </c>
      <c r="C29" s="146">
        <f>('Oil Production'!C16*1000000)/365</f>
        <v>3993.7906821917804</v>
      </c>
      <c r="D29" s="146">
        <f>('Oil Production'!D16*1000000)/365</f>
        <v>0</v>
      </c>
      <c r="E29" s="146">
        <f>('Oil Production'!E16*1000000)/365</f>
        <v>0</v>
      </c>
      <c r="F29" s="146">
        <f>('Oil Production'!F16*1000000)/365</f>
        <v>0</v>
      </c>
      <c r="G29" s="146">
        <f>('Oil Production'!G16*1000000)/365</f>
        <v>0</v>
      </c>
      <c r="H29" s="146">
        <f>('Oil Production'!H16*1000000)/365</f>
        <v>5446.136158904109</v>
      </c>
      <c r="I29" s="146">
        <f>('Oil Production'!I16*1000000)/365</f>
        <v>1833.0625835616436</v>
      </c>
      <c r="J29" s="146">
        <f>('Oil Production'!J16*1000000)/365</f>
        <v>1969.86301369863</v>
      </c>
      <c r="K29" s="146">
        <f>('Oil Production'!K16*1000000)/365</f>
        <v>637.7390602739725</v>
      </c>
      <c r="L29" s="146">
        <f>('Oil Production'!L16*1000000)/365</f>
        <v>961.4761041095888</v>
      </c>
      <c r="M29" s="146">
        <f>('Oil Production'!M16*1000000)/365</f>
        <v>0</v>
      </c>
      <c r="N29" s="146">
        <f>('Oil Production'!N16*1000000)/365</f>
        <v>0</v>
      </c>
      <c r="O29" s="146">
        <f>('Oil Production'!O16*1000000)/365</f>
        <v>0</v>
      </c>
      <c r="P29" s="146">
        <v>0</v>
      </c>
      <c r="Q29" s="146">
        <f>('Oil Production'!Q16*1000000)/365</f>
        <v>0.4312328767127905</v>
      </c>
      <c r="R29" s="147">
        <f t="shared" si="0"/>
        <v>16.621862406</v>
      </c>
      <c r="S29" s="150">
        <f t="shared" si="1"/>
        <v>45539.34905753425</v>
      </c>
    </row>
    <row r="30" spans="1:19" ht="15">
      <c r="A30" s="145">
        <v>1997</v>
      </c>
      <c r="B30" s="146">
        <f>('Oil Production'!B15*1000000)/365</f>
        <v>45510.339884931505</v>
      </c>
      <c r="C30" s="146">
        <f>('Oil Production'!C15*1000000)/365</f>
        <v>3302.6037369863016</v>
      </c>
      <c r="D30" s="146">
        <f>('Oil Production'!D15*1000000)/365</f>
        <v>0</v>
      </c>
      <c r="E30" s="146">
        <f>('Oil Production'!E15*1000000)/365</f>
        <v>0</v>
      </c>
      <c r="F30" s="146">
        <f>('Oil Production'!F15*1000000)/365</f>
        <v>0</v>
      </c>
      <c r="G30" s="146">
        <f>('Oil Production'!G15*1000000)/365</f>
        <v>0</v>
      </c>
      <c r="H30" s="146">
        <f>('Oil Production'!H15*1000000)/365</f>
        <v>5139.525871232877</v>
      </c>
      <c r="I30" s="146">
        <f>('Oil Production'!I15*1000000)/365</f>
        <v>1334.0433561643833</v>
      </c>
      <c r="J30" s="146">
        <f>('Oil Production'!J15*1000000)/365</f>
        <v>2416.4383561643835</v>
      </c>
      <c r="K30" s="146">
        <f>('Oil Production'!K15*1000000)/365</f>
        <v>1153.454290410959</v>
      </c>
      <c r="L30" s="146">
        <f>('Oil Production'!L15*1000000)/365</f>
        <v>1460.5814821917809</v>
      </c>
      <c r="M30" s="146">
        <f>('Oil Production'!M15*1000000)/365</f>
        <v>0</v>
      </c>
      <c r="N30" s="146">
        <f>('Oil Production'!N15*1000000)/365</f>
        <v>0</v>
      </c>
      <c r="O30" s="146">
        <f>('Oil Production'!O15*1000000)/365</f>
        <v>19.17808219178082</v>
      </c>
      <c r="P30" s="146">
        <v>0</v>
      </c>
      <c r="Q30" s="146">
        <f>('Oil Production'!Q15*1000000)/365</f>
        <v>197.43386027397275</v>
      </c>
      <c r="R30" s="147">
        <f t="shared" si="0"/>
        <v>22.094763606</v>
      </c>
      <c r="S30" s="150">
        <f t="shared" si="1"/>
        <v>60533.59892054795</v>
      </c>
    </row>
    <row r="31" spans="1:19" ht="15">
      <c r="A31" s="145">
        <v>1998</v>
      </c>
      <c r="B31" s="146">
        <f>('Oil Production'!B14*1000000)/365</f>
        <v>34502.50503835617</v>
      </c>
      <c r="C31" s="146">
        <f>('Oil Production'!C14*1000000)/365</f>
        <v>3094.3258410958906</v>
      </c>
      <c r="D31" s="146">
        <f>('Oil Production'!D14*1000000)/365</f>
        <v>0</v>
      </c>
      <c r="E31" s="146">
        <f>('Oil Production'!E14*1000000)/365</f>
        <v>0</v>
      </c>
      <c r="F31" s="146">
        <f>('Oil Production'!F14*1000000)/365</f>
        <v>0</v>
      </c>
      <c r="G31" s="146">
        <f>('Oil Production'!G14*1000000)/365</f>
        <v>0</v>
      </c>
      <c r="H31" s="146">
        <f>('Oil Production'!H14*1000000)/365</f>
        <v>5052.031235616438</v>
      </c>
      <c r="I31" s="146">
        <f>('Oil Production'!I14*1000000)/365</f>
        <v>1252.9755616438356</v>
      </c>
      <c r="J31" s="146">
        <f>('Oil Production'!J14*1000000)/365</f>
        <v>1865.7534246575342</v>
      </c>
      <c r="K31" s="146">
        <f>('Oil Production'!K14*1000000)/365</f>
        <v>1163.516690410959</v>
      </c>
      <c r="L31" s="146">
        <f>('Oil Production'!L14*1000000)/365</f>
        <v>1119.0801671232878</v>
      </c>
      <c r="M31" s="146">
        <f>('Oil Production'!M14*1000000)/365</f>
        <v>0</v>
      </c>
      <c r="N31" s="146">
        <f>('Oil Production'!N14*1000000)/365</f>
        <v>0</v>
      </c>
      <c r="O31" s="146">
        <f>('Oil Production'!O14*1000000)/365</f>
        <v>79.45205479452055</v>
      </c>
      <c r="P31" s="146">
        <v>0</v>
      </c>
      <c r="Q31" s="146">
        <f>('Oil Production'!Q14*1000000)/365</f>
        <v>-0.05389589041103045</v>
      </c>
      <c r="R31" s="147">
        <f t="shared" si="0"/>
        <v>17.567298933</v>
      </c>
      <c r="S31" s="150">
        <f t="shared" si="1"/>
        <v>48129.58611780822</v>
      </c>
    </row>
    <row r="32" spans="1:19" ht="15">
      <c r="A32" s="145">
        <v>1999</v>
      </c>
      <c r="B32" s="146">
        <f>('Oil Production'!B13*1000000)/365</f>
        <v>30135.096065753423</v>
      </c>
      <c r="C32" s="146">
        <f>('Oil Production'!C13*1000000)/365</f>
        <v>2787.3192602739723</v>
      </c>
      <c r="D32" s="146">
        <f>('Oil Production'!D13*1000000)/365</f>
        <v>0</v>
      </c>
      <c r="E32" s="146">
        <f>('Oil Production'!E13*1000000)/365</f>
        <v>0</v>
      </c>
      <c r="F32" s="146">
        <f>('Oil Production'!F13*1000000)/365</f>
        <v>0</v>
      </c>
      <c r="G32" s="146">
        <f>('Oil Production'!G13*1000000)/365</f>
        <v>0</v>
      </c>
      <c r="H32" s="146">
        <f>('Oil Production'!H13*1000000)/365</f>
        <v>4690.41095890411</v>
      </c>
      <c r="I32" s="146">
        <f>('Oil Production'!I13*1000000)/365</f>
        <v>739.2560982739726</v>
      </c>
      <c r="J32" s="146">
        <f>('Oil Production'!J13*1000000)/365</f>
        <v>1547.945205479452</v>
      </c>
      <c r="K32" s="146">
        <f>('Oil Production'!K13*1000000)/365</f>
        <v>1088.204795452055</v>
      </c>
      <c r="L32" s="146">
        <f>('Oil Production'!L13*1000000)/365</f>
        <v>1074.7470246575342</v>
      </c>
      <c r="M32" s="146">
        <f>('Oil Production'!M13*1000000)/365</f>
        <v>10.282256547945206</v>
      </c>
      <c r="N32" s="146">
        <f>('Oil Production'!N13*1000000)/365</f>
        <v>0</v>
      </c>
      <c r="O32" s="146">
        <f>('Oil Production'!O13*1000000)/365</f>
        <v>0</v>
      </c>
      <c r="P32" s="146">
        <v>0</v>
      </c>
      <c r="Q32" s="146">
        <f>('Oil Production'!Q13*1000000)/365</f>
        <v>0.6130141095891368</v>
      </c>
      <c r="R32" s="147">
        <f t="shared" si="0"/>
        <v>15.356964258</v>
      </c>
      <c r="S32" s="150">
        <f t="shared" si="1"/>
        <v>42073.874679452056</v>
      </c>
    </row>
    <row r="33" spans="1:19" ht="15">
      <c r="A33" s="145">
        <v>2000</v>
      </c>
      <c r="B33" s="146">
        <f>('Oil Production'!B12*1000000)/365</f>
        <v>27605.460344473966</v>
      </c>
      <c r="C33" s="146">
        <f>('Oil Production'!C12*1000000)/365</f>
        <v>2395.626556164383</v>
      </c>
      <c r="D33" s="146">
        <f>('Oil Production'!D12*1000000)/365</f>
        <v>0</v>
      </c>
      <c r="E33" s="146">
        <f>('Oil Production'!E12*1000000)/365</f>
        <v>0</v>
      </c>
      <c r="F33" s="146">
        <f>('Oil Production'!F12*1000000)/365</f>
        <v>0</v>
      </c>
      <c r="G33" s="146">
        <f>('Oil Production'!G12*1000000)/365</f>
        <v>0</v>
      </c>
      <c r="H33" s="146">
        <f>('Oil Production'!H12*1000000)/365</f>
        <v>3288.8673548767133</v>
      </c>
      <c r="I33" s="146">
        <f>('Oil Production'!I12*1000000)/365</f>
        <v>450.8174022739725</v>
      </c>
      <c r="J33" s="146">
        <f>('Oil Production'!J12*1000000)/365</f>
        <v>1449.3150684931506</v>
      </c>
      <c r="K33" s="146">
        <f>('Oil Production'!K12*1000000)/365</f>
        <v>854.4297428493152</v>
      </c>
      <c r="L33" s="146">
        <f>('Oil Production'!L12*1000000)/365</f>
        <v>942.6607945205478</v>
      </c>
      <c r="M33" s="146">
        <f>('Oil Production'!M12*1000000)/365</f>
        <v>2.0333284657534247</v>
      </c>
      <c r="N33" s="146">
        <f>('Oil Production'!N12*1000000)/365</f>
        <v>0</v>
      </c>
      <c r="O33" s="146">
        <f>('Oil Production'!O12*1000000)/365</f>
        <v>0</v>
      </c>
      <c r="P33" s="146">
        <v>0</v>
      </c>
      <c r="Q33" s="146">
        <f>('Oil Production'!Q12*1000000)/365</f>
        <v>5.048293534246567</v>
      </c>
      <c r="R33" s="147">
        <f t="shared" si="0"/>
        <v>13.502904493262998</v>
      </c>
      <c r="S33" s="150">
        <f t="shared" si="1"/>
        <v>36994.258885652045</v>
      </c>
    </row>
    <row r="34" spans="1:19" ht="15">
      <c r="A34" s="145">
        <v>2001</v>
      </c>
      <c r="B34" s="146">
        <f>('Oil Production'!B11*1000000)/365</f>
        <v>25349.64950958904</v>
      </c>
      <c r="C34" s="146">
        <f>('Oil Production'!C11*1000000)/365</f>
        <v>2259.353402739726</v>
      </c>
      <c r="D34" s="146">
        <f>('Oil Production'!D11*1000000)/365</f>
        <v>0</v>
      </c>
      <c r="E34" s="146">
        <f>('Oil Production'!E11*1000000)/365</f>
        <v>0</v>
      </c>
      <c r="F34" s="146">
        <f>('Oil Production'!F11*1000000)/365</f>
        <v>0</v>
      </c>
      <c r="G34" s="146">
        <f>('Oil Production'!G11*1000000)/365</f>
        <v>0</v>
      </c>
      <c r="H34" s="146">
        <f>('Oil Production'!H11*1000000)/365</f>
        <v>3062.043456438356</v>
      </c>
      <c r="I34" s="146">
        <f>('Oil Production'!I11*1000000)/365</f>
        <v>406.9480950958904</v>
      </c>
      <c r="J34" s="146">
        <f>('Oil Production'!J11*1000000)/365</f>
        <v>1893.150684931507</v>
      </c>
      <c r="K34" s="146">
        <f>('Oil Production'!K11*1000000)/365</f>
        <v>901.4094343561644</v>
      </c>
      <c r="L34" s="146">
        <f>('Oil Production'!L11*1000000)/365</f>
        <v>1402.8094443048117</v>
      </c>
      <c r="M34" s="146">
        <f>('Oil Production'!M11*1000000)/365</f>
        <v>268.06819424657533</v>
      </c>
      <c r="N34" s="146">
        <f>('Oil Production'!N11*1000000)/365</f>
        <v>0</v>
      </c>
      <c r="O34" s="146">
        <f>('Oil Production'!O11*1000000)/365</f>
        <v>136.986301369863</v>
      </c>
      <c r="P34" s="146">
        <v>0</v>
      </c>
      <c r="Q34" s="146">
        <f>('Oil Production'!Q11*1000000)/365</f>
        <v>1.6564680821916844</v>
      </c>
      <c r="R34" s="147">
        <f t="shared" si="0"/>
        <v>13.023957371771253</v>
      </c>
      <c r="S34" s="150">
        <f t="shared" si="1"/>
        <v>35682.07499115412</v>
      </c>
    </row>
    <row r="35" spans="1:19" ht="15">
      <c r="A35" s="145">
        <v>2002</v>
      </c>
      <c r="B35" s="146">
        <f>('Oil Production'!B10*1000000)/365</f>
        <v>23632.87312054794</v>
      </c>
      <c r="C35" s="146">
        <f>('Oil Production'!C10*1000000)/365</f>
        <v>2127.094871232877</v>
      </c>
      <c r="D35" s="146">
        <f>('Oil Production'!D10*1000000)/365</f>
        <v>0</v>
      </c>
      <c r="E35" s="146">
        <f>('Oil Production'!E10*1000000)/365</f>
        <v>0</v>
      </c>
      <c r="F35" s="146">
        <f>('Oil Production'!F10*1000000)/365</f>
        <v>0</v>
      </c>
      <c r="G35" s="146">
        <f>('Oil Production'!G10*1000000)/365</f>
        <v>0</v>
      </c>
      <c r="H35" s="146">
        <f>('Oil Production'!H10*1000000)/365</f>
        <v>1694.5555428767125</v>
      </c>
      <c r="I35" s="146">
        <f>('Oil Production'!I10*1000000)/365</f>
        <v>316.7104216712329</v>
      </c>
      <c r="J35" s="146">
        <f>('Oil Production'!J10*1000000)/365</f>
        <v>1449.3150684931506</v>
      </c>
      <c r="K35" s="146">
        <f>('Oil Production'!K10*1000000)/365</f>
        <v>769.7908301369863</v>
      </c>
      <c r="L35" s="146">
        <f>('Oil Production'!L10*1000000)/365</f>
        <v>982.4269311724051</v>
      </c>
      <c r="M35" s="146">
        <f>('Oil Production'!M10*1000000)/365</f>
        <v>474.3931916557873</v>
      </c>
      <c r="N35" s="146">
        <f>('Oil Production'!N10*1000000)/365</f>
        <v>0</v>
      </c>
      <c r="O35" s="146">
        <f>('Oil Production'!O10*1000000)/365</f>
        <v>378.0821917808219</v>
      </c>
      <c r="P35" s="146">
        <v>0</v>
      </c>
      <c r="Q35" s="146">
        <f>('Oil Production'!Q10*1000000)/365</f>
        <v>0.749392152431725</v>
      </c>
      <c r="R35" s="147">
        <f t="shared" si="0"/>
        <v>11.616486920027924</v>
      </c>
      <c r="S35" s="150">
        <f t="shared" si="1"/>
        <v>31825.991561720344</v>
      </c>
    </row>
    <row r="36" spans="1:19" ht="15">
      <c r="A36" s="145">
        <v>2003</v>
      </c>
      <c r="B36" s="146">
        <f>('Oil Production'!B9*1000000)/365</f>
        <v>17692.36878573425</v>
      </c>
      <c r="C36" s="146">
        <f>('Oil Production'!C9*1000000)/365</f>
        <v>1761.1046855308218</v>
      </c>
      <c r="D36" s="146">
        <f>('Oil Production'!D9*1000000)/365</f>
        <v>0</v>
      </c>
      <c r="E36" s="146">
        <f>('Oil Production'!E9*1000000)/365</f>
        <v>0</v>
      </c>
      <c r="F36" s="146">
        <f>('Oil Production'!F9*1000000)/365</f>
        <v>0</v>
      </c>
      <c r="G36" s="146">
        <f>('Oil Production'!G9*1000000)/365</f>
        <v>0</v>
      </c>
      <c r="H36" s="146">
        <f>('Oil Production'!H9*1000000)/365</f>
        <v>1572.196758876712</v>
      </c>
      <c r="I36" s="146">
        <f>('Oil Production'!I9*1000000)/365</f>
        <v>198.06524909589038</v>
      </c>
      <c r="J36" s="146">
        <f>('Oil Production'!J9*1000000)/365</f>
        <v>1002.7397260273973</v>
      </c>
      <c r="K36" s="146">
        <f>('Oil Production'!K9*1000000)/365</f>
        <v>659.3108471780822</v>
      </c>
      <c r="L36" s="146">
        <f>('Oil Production'!L9*1000000)/365</f>
        <v>419.5111048767123</v>
      </c>
      <c r="M36" s="146">
        <f>('Oil Production'!M9*1000000)/365</f>
        <v>683.4407925205478</v>
      </c>
      <c r="N36" s="146">
        <f>('Oil Production'!N9*1000000)/365</f>
        <v>0</v>
      </c>
      <c r="O36" s="146">
        <f>('Oil Production'!O9*1000000)/365</f>
        <v>295.8904109589041</v>
      </c>
      <c r="P36" s="146">
        <v>0</v>
      </c>
      <c r="Q36" s="146">
        <f>('Oil Production'!Q9*1000000)/365</f>
        <v>23.56667284931498</v>
      </c>
      <c r="R36" s="147">
        <f aca="true" t="shared" si="2" ref="R36:R41">SUM(B36:Q36)*365/1000000</f>
        <v>8.872491187281751</v>
      </c>
      <c r="S36" s="150">
        <f t="shared" si="1"/>
        <v>24308.195033648637</v>
      </c>
    </row>
    <row r="37" spans="1:19" ht="15">
      <c r="A37" s="145">
        <v>2004</v>
      </c>
      <c r="B37" s="146">
        <f>('Oil Production'!B8*1000000)/365</f>
        <v>14032.801805041096</v>
      </c>
      <c r="C37" s="146">
        <f>('Oil Production'!C8*1000000)/365</f>
        <v>2433.4043207123286</v>
      </c>
      <c r="D37" s="146">
        <f>('Oil Production'!D8*1000000)/365</f>
        <v>0</v>
      </c>
      <c r="E37" s="146">
        <f>('Oil Production'!E8*1000000)/365</f>
        <v>0</v>
      </c>
      <c r="F37" s="146">
        <f>('Oil Production'!F8*1000000)/365</f>
        <v>0</v>
      </c>
      <c r="G37" s="146">
        <f>('Oil Production'!G8*1000000)/365</f>
        <v>0</v>
      </c>
      <c r="H37" s="146">
        <f>('Oil Production'!H8*1000000)/365</f>
        <v>1381.4772340821917</v>
      </c>
      <c r="I37" s="146">
        <f>('Oil Production'!I8*1000000)/365</f>
        <v>132.0452273526562</v>
      </c>
      <c r="J37" s="146">
        <f>('Oil Production'!J8*1000000)/365</f>
        <v>1252.054794520548</v>
      </c>
      <c r="K37" s="146">
        <f>('Oil Production'!K8*1000000)/365</f>
        <v>389.8385690684931</v>
      </c>
      <c r="L37" s="146">
        <f>('Oil Production'!L8*1000000)/365</f>
        <v>709.1741744109589</v>
      </c>
      <c r="M37" s="146">
        <f>('Oil Production'!M8*1000000)/365</f>
        <v>934.3286448767124</v>
      </c>
      <c r="N37" s="146">
        <f>('Oil Production'!N8*1000000)/365</f>
        <v>0</v>
      </c>
      <c r="O37" s="146">
        <f>('Oil Production'!O8*1000000)/365</f>
        <v>273.972602739726</v>
      </c>
      <c r="P37" s="146">
        <v>0</v>
      </c>
      <c r="Q37" s="146">
        <f>('Oil Production'!Q8*1000000)/365</f>
        <v>28.71906555145357</v>
      </c>
      <c r="R37" s="147">
        <f t="shared" si="2"/>
        <v>7.872253</v>
      </c>
      <c r="S37" s="150">
        <f t="shared" si="1"/>
        <v>21567.816438356163</v>
      </c>
    </row>
    <row r="38" spans="1:19" ht="15">
      <c r="A38" s="145">
        <v>2005</v>
      </c>
      <c r="B38" s="146">
        <f>('Oil Production'!B7*1000000)/365</f>
        <v>13067.642225016436</v>
      </c>
      <c r="C38" s="146">
        <f>('Oil Production'!C7*1000000)/365</f>
        <v>2043.835616438356</v>
      </c>
      <c r="D38" s="146">
        <f>('Oil Production'!D7*1000000)/365</f>
        <v>0</v>
      </c>
      <c r="E38" s="146">
        <f>('Oil Production'!E7*1000000)/365</f>
        <v>0</v>
      </c>
      <c r="F38" s="146">
        <f>('Oil Production'!F7*1000000)/365</f>
        <v>0</v>
      </c>
      <c r="G38" s="146">
        <f>('Oil Production'!G7*1000000)/365</f>
        <v>0</v>
      </c>
      <c r="H38" s="146">
        <f>('Oil Production'!H7*1000000)/365</f>
        <v>1215.3383950136986</v>
      </c>
      <c r="I38" s="146">
        <f>('Oil Production'!I7*1000000)/365</f>
        <v>145.14719087671233</v>
      </c>
      <c r="J38" s="146">
        <f>('Oil Production'!J7*1000000)/365</f>
        <v>1194.5205479452054</v>
      </c>
      <c r="K38" s="146">
        <f>('Oil Production'!K7*1000000)/365</f>
        <v>304.74426383561644</v>
      </c>
      <c r="L38" s="146">
        <f>('Oil Production'!L7*1000000)/365</f>
        <v>803.0856576438357</v>
      </c>
      <c r="M38" s="146">
        <f>('Oil Production'!M7*1000000)/365</f>
        <v>790.488359890411</v>
      </c>
      <c r="N38" s="146">
        <f>('Oil Production'!N7*1000000)/365</f>
        <v>2.73972602739726</v>
      </c>
      <c r="O38" s="146">
        <f>('Oil Production'!O7*1000000)/365</f>
        <v>197.26027397260273</v>
      </c>
      <c r="P38" s="146">
        <v>0</v>
      </c>
      <c r="Q38" s="146">
        <f>('Oil Production'!Q7*1000000)/365</f>
        <v>518.5242949863014</v>
      </c>
      <c r="R38" s="147">
        <f t="shared" si="2"/>
        <v>7.403414191351</v>
      </c>
      <c r="S38" s="150">
        <f t="shared" si="1"/>
        <v>20283.326551646573</v>
      </c>
    </row>
    <row r="39" spans="1:19" ht="15">
      <c r="A39" s="88">
        <v>2006</v>
      </c>
      <c r="B39" s="146">
        <f>('Oil Production'!B6*1000000)/365</f>
        <v>10487.671232876712</v>
      </c>
      <c r="C39" s="146">
        <f>('Oil Production'!C6*1000000)/365</f>
        <v>2117.8082191780823</v>
      </c>
      <c r="D39" s="146">
        <f>('Oil Production'!D6*1000000)/365</f>
        <v>2567.123287671233</v>
      </c>
      <c r="E39" s="146">
        <f>('Oil Production'!E6*1000000)/365</f>
        <v>0</v>
      </c>
      <c r="F39" s="146">
        <f>('Oil Production'!F6*1000000)/365</f>
        <v>0</v>
      </c>
      <c r="G39" s="146">
        <f>('Oil Production'!G6*1000000)/365</f>
        <v>0</v>
      </c>
      <c r="H39" s="146">
        <f>('Oil Production'!H6*1000000)/365</f>
        <v>964.3835616438356</v>
      </c>
      <c r="I39" s="146">
        <f>('Oil Production'!I6*1000000)/365</f>
        <v>208.21917808219177</v>
      </c>
      <c r="J39" s="146">
        <f>('Oil Production'!J6*1000000)/365</f>
        <v>816.4383561643835</v>
      </c>
      <c r="K39" s="146">
        <f>('Oil Production'!K6*1000000)/365</f>
        <v>254.7945205479452</v>
      </c>
      <c r="L39" s="146">
        <f>('Oil Production'!L6*1000000)/365</f>
        <v>616.4383561643835</v>
      </c>
      <c r="M39" s="146">
        <f>('Oil Production'!M6*1000000)/365</f>
        <v>726.027397260274</v>
      </c>
      <c r="N39" s="146">
        <f>('Oil Production'!N6*1000000)/365</f>
        <v>191.78082191780823</v>
      </c>
      <c r="O39" s="146">
        <f>('Oil Production'!O6*1000000)/365</f>
        <v>183.56164383561645</v>
      </c>
      <c r="P39" s="146">
        <v>0</v>
      </c>
      <c r="Q39" s="146">
        <f>('Oil Production'!Q6*1000000)/365</f>
        <v>131.50684931506837</v>
      </c>
      <c r="R39" s="147">
        <f t="shared" si="2"/>
        <v>7.032</v>
      </c>
      <c r="S39" s="150">
        <f t="shared" si="1"/>
        <v>19265.753424657534</v>
      </c>
    </row>
    <row r="40" spans="1:19" ht="15">
      <c r="A40" s="145">
        <v>2007</v>
      </c>
      <c r="B40" s="146">
        <f>('Oil Production'!B5*1000000)/365</f>
        <v>5882.191780821918</v>
      </c>
      <c r="C40" s="146">
        <f>('Oil Production'!C5*1000000)/365</f>
        <v>1802.7397260273972</v>
      </c>
      <c r="D40" s="146">
        <f>('Oil Production'!D5*1000000)/365</f>
        <v>12865.753424657534</v>
      </c>
      <c r="E40" s="146">
        <f>('Oil Production'!E5*1000000)/365</f>
        <v>17356.164383561645</v>
      </c>
      <c r="F40" s="146">
        <f>('Oil Production'!F5*1000000)/365</f>
        <v>0</v>
      </c>
      <c r="G40" s="146">
        <f>('Oil Production'!G5*1000000)/365</f>
        <v>0</v>
      </c>
      <c r="H40" s="146">
        <f>('Oil Production'!H5*1000000)/365</f>
        <v>745.2054794520548</v>
      </c>
      <c r="I40" s="146">
        <f>('Oil Production'!I5*1000000)/365</f>
        <v>147.94520547945206</v>
      </c>
      <c r="J40" s="146">
        <f>('Oil Production'!J5*1000000)/365</f>
        <v>616.4383561643835</v>
      </c>
      <c r="K40" s="146">
        <f>('Oil Production'!K5*1000000)/365</f>
        <v>136.986301369863</v>
      </c>
      <c r="L40" s="146">
        <f>('Oil Production'!L5*1000000)/365</f>
        <v>0</v>
      </c>
      <c r="M40" s="146">
        <f>('Oil Production'!M5*1000000)/365</f>
        <v>312.32876712328766</v>
      </c>
      <c r="N40" s="146">
        <f>('Oil Production'!N5*1000000)/365</f>
        <v>621.917808219178</v>
      </c>
      <c r="O40" s="146">
        <f>('Oil Production'!O5*1000000)/365</f>
        <v>232.87671232876713</v>
      </c>
      <c r="P40" s="146">
        <v>0</v>
      </c>
      <c r="Q40" s="146">
        <f>('Oil Production'!Q5*1000000)/365</f>
        <v>408.2191780821919</v>
      </c>
      <c r="R40" s="147">
        <f t="shared" si="2"/>
        <v>15.012000000000002</v>
      </c>
      <c r="S40" s="150">
        <f t="shared" si="1"/>
        <v>41128.767123287675</v>
      </c>
    </row>
    <row r="41" spans="1:19" ht="15">
      <c r="A41" s="88">
        <v>2008</v>
      </c>
      <c r="B41" s="146">
        <f>('Oil Production'!B4*1000000)/365</f>
        <v>5063.013698630137</v>
      </c>
      <c r="C41" s="146">
        <f>('Oil Production'!C4*1000000)/365</f>
        <v>1509.5890410958905</v>
      </c>
      <c r="D41" s="146">
        <f>('Oil Production'!D4*1000000)/365</f>
        <v>12569.86301369863</v>
      </c>
      <c r="E41" s="146">
        <f>('Oil Production'!E4*1000000)/365</f>
        <v>36835.61643835616</v>
      </c>
      <c r="F41" s="146">
        <f>('Oil Production'!F4*1000000)/365</f>
        <v>0</v>
      </c>
      <c r="G41" s="146">
        <f>('Oil Production'!G4*1000000)/365</f>
        <v>0</v>
      </c>
      <c r="H41" s="146">
        <f>('Oil Production'!H4*1000000)/365</f>
        <v>515.068493150685</v>
      </c>
      <c r="I41" s="146">
        <f>('Oil Production'!I4*1000000)/365</f>
        <v>0</v>
      </c>
      <c r="J41" s="146">
        <f>('Oil Production'!J4*1000000)/365</f>
        <v>512.3287671232877</v>
      </c>
      <c r="K41" s="146">
        <f>('Oil Production'!K4*1000000)/365</f>
        <v>0</v>
      </c>
      <c r="L41" s="146">
        <f>('Oil Production'!L4*1000000)/365</f>
        <v>0</v>
      </c>
      <c r="M41" s="146">
        <f>('Oil Production'!M4*1000000)/365</f>
        <v>0</v>
      </c>
      <c r="N41" s="146">
        <f>('Oil Production'!N4*1000000)/365</f>
        <v>586.3013698630137</v>
      </c>
      <c r="O41" s="146">
        <f>('Oil Production'!O4*1000000)/365</f>
        <v>309.5890410958904</v>
      </c>
      <c r="P41" s="146">
        <v>0</v>
      </c>
      <c r="Q41" s="146">
        <f>('Oil Production'!Q4*1000000)/365</f>
        <v>821.917808219178</v>
      </c>
      <c r="R41" s="147">
        <f t="shared" si="2"/>
        <v>21.434</v>
      </c>
      <c r="S41" s="150">
        <f t="shared" si="1"/>
        <v>58723.28767123288</v>
      </c>
    </row>
    <row r="42" spans="1:19" ht="15">
      <c r="A42" s="88">
        <v>2009</v>
      </c>
      <c r="B42" s="146">
        <f>('Oil Production'!B3*1000000)/365</f>
        <v>4339.726027397261</v>
      </c>
      <c r="C42" s="146">
        <f>('Oil Production'!C3*1000000)/365</f>
        <v>1197.2602739726028</v>
      </c>
      <c r="D42" s="146">
        <f>('Oil Production'!D3*1000000)/365</f>
        <v>11800</v>
      </c>
      <c r="E42" s="146">
        <f>('Oil Production'!E3*1000000)/365</f>
        <v>17169.86301369863</v>
      </c>
      <c r="F42" s="146">
        <f>('Oil Production'!F3*1000000)/365</f>
        <v>15569.86301369863</v>
      </c>
      <c r="G42" s="146">
        <f>('Oil Production'!G3*1000000)/365</f>
        <v>254.7945205479452</v>
      </c>
      <c r="H42" s="146">
        <f>('Oil Production'!H3*1000000)/365</f>
        <v>476.71232876712327</v>
      </c>
      <c r="I42" s="146">
        <f>('Oil Production'!I3*1000000)/365</f>
        <v>0</v>
      </c>
      <c r="J42" s="146">
        <f>('Oil Production'!J3*1000000)/365</f>
        <v>545.2054794520548</v>
      </c>
      <c r="K42" s="146">
        <f>('Oil Production'!K3*1000000)/365</f>
        <v>0</v>
      </c>
      <c r="L42" s="146">
        <f>('Oil Production'!L3*1000000)/365</f>
        <v>0</v>
      </c>
      <c r="M42" s="146">
        <f>('Oil Production'!M3*1000000)/365</f>
        <v>0</v>
      </c>
      <c r="N42" s="146">
        <f>('Oil Production'!N3*1000000)/365</f>
        <v>972.6027397260274</v>
      </c>
      <c r="O42" s="146">
        <f>('Oil Production'!O3*1000000)/365</f>
        <v>701.3698630136986</v>
      </c>
      <c r="P42" s="146">
        <v>59.211</v>
      </c>
      <c r="Q42" s="146">
        <f>('Oil Production'!Q3*1000000)/365</f>
        <v>720.5479452054794</v>
      </c>
      <c r="R42" s="147">
        <f>SUM(B42:Q42)*365/1000000</f>
        <v>19.639612015</v>
      </c>
      <c r="S42" s="150">
        <f t="shared" si="1"/>
        <v>53807.156205479456</v>
      </c>
    </row>
    <row r="44" ht="12.75">
      <c r="B44" s="142"/>
    </row>
  </sheetData>
  <mergeCells count="1">
    <mergeCell ref="A1:M1"/>
  </mergeCells>
  <hyperlinks>
    <hyperlink ref="T2" location="Index!A1" display="index"/>
  </hyperlink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M34" sqref="M34"/>
    </sheetView>
  </sheetViews>
  <sheetFormatPr defaultColWidth="9.140625" defaultRowHeight="12.75"/>
  <cols>
    <col min="1" max="1" width="10.7109375" style="49" customWidth="1"/>
    <col min="2" max="8" width="16.7109375" style="49" customWidth="1"/>
    <col min="9" max="9" width="10.57421875" style="49" bestFit="1" customWidth="1"/>
  </cols>
  <sheetData>
    <row r="1" spans="1:8" ht="20.25">
      <c r="A1" s="175" t="s">
        <v>49</v>
      </c>
      <c r="B1" s="176"/>
      <c r="C1" s="176"/>
      <c r="D1" s="176"/>
      <c r="E1" s="176"/>
      <c r="F1" s="176"/>
      <c r="G1" s="176"/>
      <c r="H1" s="176"/>
    </row>
    <row r="2" spans="1:9" ht="15">
      <c r="A2" s="66" t="s">
        <v>8</v>
      </c>
      <c r="B2" s="66" t="s">
        <v>20</v>
      </c>
      <c r="C2" s="66" t="s">
        <v>10</v>
      </c>
      <c r="D2" s="66" t="s">
        <v>13</v>
      </c>
      <c r="E2" s="66" t="s">
        <v>21</v>
      </c>
      <c r="F2" s="66" t="s">
        <v>39</v>
      </c>
      <c r="G2" s="66" t="s">
        <v>14</v>
      </c>
      <c r="H2" s="66" t="s">
        <v>22</v>
      </c>
      <c r="I2" s="50" t="s">
        <v>16</v>
      </c>
    </row>
    <row r="3" spans="1:9" ht="14.25">
      <c r="A3" s="77">
        <v>1974</v>
      </c>
      <c r="B3" s="151">
        <v>0</v>
      </c>
      <c r="C3" s="151">
        <v>64.12806762684997</v>
      </c>
      <c r="D3" s="151">
        <v>0</v>
      </c>
      <c r="E3" s="151">
        <v>0</v>
      </c>
      <c r="F3" s="151">
        <v>0</v>
      </c>
      <c r="G3" s="152">
        <v>0.02340674468380024</v>
      </c>
      <c r="H3" s="69">
        <v>64.12806762684997</v>
      </c>
      <c r="I3" s="51"/>
    </row>
    <row r="4" spans="1:9" ht="14.25">
      <c r="A4" s="77">
        <v>1975</v>
      </c>
      <c r="B4" s="151">
        <v>0</v>
      </c>
      <c r="C4" s="151">
        <v>86.6078550935012</v>
      </c>
      <c r="D4" s="151">
        <v>0</v>
      </c>
      <c r="E4" s="151">
        <v>0</v>
      </c>
      <c r="F4" s="151">
        <v>0</v>
      </c>
      <c r="G4" s="152">
        <v>0.03161186710912794</v>
      </c>
      <c r="H4" s="69">
        <v>86.6078550935012</v>
      </c>
      <c r="I4" s="51"/>
    </row>
    <row r="5" spans="1:9" ht="14.25">
      <c r="A5" s="77">
        <v>1976</v>
      </c>
      <c r="B5" s="151">
        <v>0</v>
      </c>
      <c r="C5" s="151">
        <v>233.16061984114455</v>
      </c>
      <c r="D5" s="151">
        <v>0</v>
      </c>
      <c r="E5" s="151">
        <v>0</v>
      </c>
      <c r="F5" s="151">
        <v>0</v>
      </c>
      <c r="G5" s="152">
        <v>0.08510362624201777</v>
      </c>
      <c r="H5" s="69">
        <v>233.16061984114455</v>
      </c>
      <c r="I5" s="51"/>
    </row>
    <row r="6" spans="1:9" ht="14.25">
      <c r="A6" s="77">
        <v>1977</v>
      </c>
      <c r="B6" s="151">
        <v>0</v>
      </c>
      <c r="C6" s="151">
        <v>328.3430858424241</v>
      </c>
      <c r="D6" s="151">
        <v>0</v>
      </c>
      <c r="E6" s="151">
        <v>0</v>
      </c>
      <c r="F6" s="151">
        <v>0</v>
      </c>
      <c r="G6" s="152">
        <v>0.1198452263324848</v>
      </c>
      <c r="H6" s="69">
        <v>328.3430858424241</v>
      </c>
      <c r="I6" s="51"/>
    </row>
    <row r="7" spans="1:9" ht="14.25">
      <c r="A7" s="77">
        <v>1978</v>
      </c>
      <c r="B7" s="151">
        <v>0</v>
      </c>
      <c r="C7" s="151">
        <v>403.7726429986127</v>
      </c>
      <c r="D7" s="151">
        <v>0</v>
      </c>
      <c r="E7" s="151">
        <v>0</v>
      </c>
      <c r="F7" s="151">
        <v>0</v>
      </c>
      <c r="G7" s="152">
        <v>0.14737701469449363</v>
      </c>
      <c r="H7" s="69">
        <v>403.7726429986127</v>
      </c>
      <c r="I7" s="51"/>
    </row>
    <row r="8" spans="1:9" ht="14.25">
      <c r="A8" s="77">
        <v>1979</v>
      </c>
      <c r="B8" s="151">
        <v>0</v>
      </c>
      <c r="C8" s="151">
        <v>697.6566005246723</v>
      </c>
      <c r="D8" s="151">
        <v>0</v>
      </c>
      <c r="E8" s="151">
        <v>0</v>
      </c>
      <c r="F8" s="151">
        <v>0</v>
      </c>
      <c r="G8" s="152">
        <v>0.25464465919150536</v>
      </c>
      <c r="H8" s="69">
        <v>697.6566005246723</v>
      </c>
      <c r="I8" s="51"/>
    </row>
    <row r="9" spans="1:9" ht="14.25">
      <c r="A9" s="77">
        <v>1980</v>
      </c>
      <c r="B9" s="151">
        <v>30.29614180911993</v>
      </c>
      <c r="C9" s="151">
        <v>470.4353627531853</v>
      </c>
      <c r="D9" s="151">
        <v>0</v>
      </c>
      <c r="E9" s="151">
        <v>0</v>
      </c>
      <c r="F9" s="151">
        <v>0</v>
      </c>
      <c r="G9" s="152">
        <v>0.1827669991652414</v>
      </c>
      <c r="H9" s="69">
        <v>500.7315045623052</v>
      </c>
      <c r="I9" s="51"/>
    </row>
    <row r="10" spans="1:9" ht="14.25">
      <c r="A10" s="77">
        <v>1981</v>
      </c>
      <c r="B10" s="151">
        <v>70.48712778584938</v>
      </c>
      <c r="C10" s="151">
        <v>687.6292810365296</v>
      </c>
      <c r="D10" s="151">
        <v>0</v>
      </c>
      <c r="E10" s="151">
        <v>0</v>
      </c>
      <c r="F10" s="151">
        <v>0</v>
      </c>
      <c r="G10" s="152">
        <v>0.27671248922016833</v>
      </c>
      <c r="H10" s="69">
        <v>758.116408822379</v>
      </c>
      <c r="I10" s="51"/>
    </row>
    <row r="11" spans="1:9" ht="14.25">
      <c r="A11" s="77">
        <v>1982</v>
      </c>
      <c r="B11" s="151">
        <v>181.65230847032873</v>
      </c>
      <c r="C11" s="151">
        <v>691.0334158500008</v>
      </c>
      <c r="D11" s="151">
        <v>0</v>
      </c>
      <c r="E11" s="151">
        <v>0</v>
      </c>
      <c r="F11" s="151">
        <v>0</v>
      </c>
      <c r="G11" s="152">
        <v>0.3185302893769203</v>
      </c>
      <c r="H11" s="69">
        <v>872.6857243203297</v>
      </c>
      <c r="I11" s="51"/>
    </row>
    <row r="12" spans="1:9" ht="14.25">
      <c r="A12" s="77">
        <v>1983</v>
      </c>
      <c r="B12" s="151">
        <v>267.2399590023564</v>
      </c>
      <c r="C12" s="151">
        <v>706.5662687576227</v>
      </c>
      <c r="D12" s="151">
        <v>0</v>
      </c>
      <c r="E12" s="151">
        <v>0</v>
      </c>
      <c r="F12" s="151">
        <v>0</v>
      </c>
      <c r="G12" s="152">
        <v>0.3554392731323923</v>
      </c>
      <c r="H12" s="69">
        <v>973.8062277599789</v>
      </c>
      <c r="I12" s="51"/>
    </row>
    <row r="13" spans="1:9" ht="14.25">
      <c r="A13" s="77">
        <v>1984</v>
      </c>
      <c r="B13" s="151">
        <v>600.8059785291318</v>
      </c>
      <c r="C13" s="151">
        <v>803.2151312939359</v>
      </c>
      <c r="D13" s="151">
        <v>0</v>
      </c>
      <c r="E13" s="151">
        <v>0</v>
      </c>
      <c r="F13" s="151">
        <v>0</v>
      </c>
      <c r="G13" s="152">
        <v>0.5124677050854197</v>
      </c>
      <c r="H13" s="69">
        <v>1404.0211098230677</v>
      </c>
      <c r="I13" s="51"/>
    </row>
    <row r="14" spans="1:9" ht="14.25">
      <c r="A14" s="77">
        <v>1985</v>
      </c>
      <c r="B14" s="151">
        <v>1350.1026834336433</v>
      </c>
      <c r="C14" s="151">
        <v>1108.6588641026638</v>
      </c>
      <c r="D14" s="151">
        <v>0</v>
      </c>
      <c r="E14" s="151">
        <v>0</v>
      </c>
      <c r="F14" s="151">
        <v>0</v>
      </c>
      <c r="G14" s="152">
        <v>0.8974479648507521</v>
      </c>
      <c r="H14" s="69">
        <v>2458.761547536307</v>
      </c>
      <c r="I14" s="51"/>
    </row>
    <row r="15" spans="1:9" ht="14.25">
      <c r="A15" s="77">
        <v>1986</v>
      </c>
      <c r="B15" s="151">
        <v>1598.5772910762742</v>
      </c>
      <c r="C15" s="151">
        <v>1265.600191316033</v>
      </c>
      <c r="D15" s="151">
        <v>0</v>
      </c>
      <c r="E15" s="151">
        <v>0</v>
      </c>
      <c r="F15" s="151">
        <v>0</v>
      </c>
      <c r="G15" s="152">
        <v>1.045424781073192</v>
      </c>
      <c r="H15" s="69">
        <v>2864.177482392307</v>
      </c>
      <c r="I15" s="51"/>
    </row>
    <row r="16" spans="1:9" ht="14.25">
      <c r="A16" s="77">
        <v>1987</v>
      </c>
      <c r="B16" s="151">
        <v>1730.1210814485182</v>
      </c>
      <c r="C16" s="151">
        <v>1105.9641224181537</v>
      </c>
      <c r="D16" s="151">
        <v>0</v>
      </c>
      <c r="E16" s="151">
        <v>0</v>
      </c>
      <c r="F16" s="151">
        <v>0</v>
      </c>
      <c r="G16" s="152">
        <v>1.0351710994113352</v>
      </c>
      <c r="H16" s="69">
        <v>2836.0852038666717</v>
      </c>
      <c r="I16" s="51"/>
    </row>
    <row r="17" spans="1:9" ht="14.25">
      <c r="A17" s="77">
        <v>1988</v>
      </c>
      <c r="B17" s="151">
        <v>1815.0324378699584</v>
      </c>
      <c r="C17" s="151">
        <v>1201.5822224550031</v>
      </c>
      <c r="D17" s="151">
        <v>0</v>
      </c>
      <c r="E17" s="151">
        <v>0</v>
      </c>
      <c r="F17" s="151">
        <v>0</v>
      </c>
      <c r="G17" s="152">
        <v>1.101064351018611</v>
      </c>
      <c r="H17" s="69">
        <v>3016.6146603249617</v>
      </c>
      <c r="I17" s="51"/>
    </row>
    <row r="18" spans="1:9" ht="14.25">
      <c r="A18" s="77">
        <v>1989</v>
      </c>
      <c r="B18" s="151">
        <v>1971.2872716505403</v>
      </c>
      <c r="C18" s="151">
        <v>983.152222352152</v>
      </c>
      <c r="D18" s="151">
        <v>0</v>
      </c>
      <c r="E18" s="151">
        <v>0</v>
      </c>
      <c r="F18" s="151">
        <v>0</v>
      </c>
      <c r="G18" s="152">
        <v>1.0783704153109828</v>
      </c>
      <c r="H18" s="69">
        <v>2954.4394940026928</v>
      </c>
      <c r="I18" s="51"/>
    </row>
    <row r="19" spans="1:9" ht="14.25">
      <c r="A19" s="77">
        <v>1990</v>
      </c>
      <c r="B19" s="151">
        <v>2062.4600205833503</v>
      </c>
      <c r="C19" s="151">
        <v>1033.7381417831043</v>
      </c>
      <c r="D19" s="151">
        <v>0</v>
      </c>
      <c r="E19" s="151">
        <v>0</v>
      </c>
      <c r="F19" s="151">
        <v>0</v>
      </c>
      <c r="G19" s="152">
        <v>1.1301123292637558</v>
      </c>
      <c r="H19" s="69">
        <v>3096.198162366454</v>
      </c>
      <c r="I19" s="51"/>
    </row>
    <row r="20" spans="1:9" ht="14.25">
      <c r="A20" s="77">
        <v>1991</v>
      </c>
      <c r="B20" s="151">
        <v>2295.3677956219676</v>
      </c>
      <c r="C20" s="151">
        <v>1381.2931646969398</v>
      </c>
      <c r="D20" s="151">
        <v>0</v>
      </c>
      <c r="E20" s="151">
        <v>0</v>
      </c>
      <c r="F20" s="151">
        <v>0</v>
      </c>
      <c r="G20" s="152">
        <v>1.3419812505164013</v>
      </c>
      <c r="H20" s="69">
        <v>3676.6609603189077</v>
      </c>
      <c r="I20" s="51"/>
    </row>
    <row r="21" spans="1:9" ht="14.25">
      <c r="A21" s="77">
        <v>1992</v>
      </c>
      <c r="B21" s="151">
        <v>2611.0721201594815</v>
      </c>
      <c r="C21" s="151">
        <v>1358.6782830689847</v>
      </c>
      <c r="D21" s="151">
        <v>0</v>
      </c>
      <c r="E21" s="151">
        <v>0</v>
      </c>
      <c r="F21" s="151">
        <v>0</v>
      </c>
      <c r="G21" s="152">
        <v>1.4489588971783902</v>
      </c>
      <c r="H21" s="69">
        <v>3969.7504032284664</v>
      </c>
      <c r="I21" s="51"/>
    </row>
    <row r="22" spans="1:9" ht="14.25">
      <c r="A22" s="77">
        <v>1993</v>
      </c>
      <c r="B22" s="151">
        <v>2795.26837578384</v>
      </c>
      <c r="C22" s="151">
        <v>1302.736207462991</v>
      </c>
      <c r="D22" s="151">
        <v>0</v>
      </c>
      <c r="E22" s="151">
        <v>0</v>
      </c>
      <c r="F22" s="151">
        <v>0</v>
      </c>
      <c r="G22" s="152">
        <v>1.4957716728850932</v>
      </c>
      <c r="H22" s="69">
        <v>4098.00458324683</v>
      </c>
      <c r="I22" s="51"/>
    </row>
    <row r="23" spans="1:9" ht="14.25">
      <c r="A23" s="77">
        <v>1994</v>
      </c>
      <c r="B23" s="151">
        <v>2804.3141112144594</v>
      </c>
      <c r="C23" s="151">
        <v>1389.0298347275564</v>
      </c>
      <c r="D23" s="151">
        <v>0</v>
      </c>
      <c r="E23" s="151">
        <v>0</v>
      </c>
      <c r="F23" s="151">
        <v>0</v>
      </c>
      <c r="G23" s="152">
        <v>1.5305705402688359</v>
      </c>
      <c r="H23" s="69">
        <v>4193.343945942016</v>
      </c>
      <c r="I23" s="51"/>
    </row>
    <row r="24" spans="1:9" ht="14.25">
      <c r="A24" s="77">
        <v>1995</v>
      </c>
      <c r="B24" s="151">
        <v>2575.2352904122304</v>
      </c>
      <c r="C24" s="151">
        <v>1355.702640749517</v>
      </c>
      <c r="D24" s="151">
        <v>0</v>
      </c>
      <c r="E24" s="151">
        <v>0</v>
      </c>
      <c r="F24" s="151">
        <v>0</v>
      </c>
      <c r="G24" s="152">
        <v>1.4347923448740378</v>
      </c>
      <c r="H24" s="69">
        <v>3930.9379311617477</v>
      </c>
      <c r="I24" s="51"/>
    </row>
    <row r="25" spans="1:9" ht="14.25">
      <c r="A25" s="77">
        <v>1996</v>
      </c>
      <c r="B25" s="151">
        <v>2991.6022039396835</v>
      </c>
      <c r="C25" s="151">
        <v>1382.483421624727</v>
      </c>
      <c r="D25" s="151">
        <v>197.52879756216598</v>
      </c>
      <c r="E25" s="151">
        <v>0</v>
      </c>
      <c r="F25" s="151">
        <v>0</v>
      </c>
      <c r="G25" s="152">
        <v>1.6686392644412003</v>
      </c>
      <c r="H25" s="69">
        <v>4571.614423126576</v>
      </c>
      <c r="I25" s="51"/>
    </row>
    <row r="26" spans="1:9" ht="14.25">
      <c r="A26" s="77">
        <v>1997</v>
      </c>
      <c r="B26" s="151">
        <v>3249.896351052385</v>
      </c>
      <c r="C26" s="151">
        <v>1272.979784268313</v>
      </c>
      <c r="D26" s="151">
        <v>426.79539437898615</v>
      </c>
      <c r="E26" s="151">
        <v>0</v>
      </c>
      <c r="F26" s="151">
        <v>0</v>
      </c>
      <c r="G26" s="152">
        <v>1.8066301083403848</v>
      </c>
      <c r="H26" s="69">
        <v>4949.6715296996845</v>
      </c>
      <c r="I26" s="51"/>
    </row>
    <row r="27" spans="1:9" ht="14.25">
      <c r="A27" s="77">
        <v>1998</v>
      </c>
      <c r="B27" s="151">
        <v>3268.4251684262517</v>
      </c>
      <c r="C27" s="151">
        <v>1115.8658698004147</v>
      </c>
      <c r="D27" s="151">
        <v>420.22895315388536</v>
      </c>
      <c r="E27" s="151">
        <v>0</v>
      </c>
      <c r="F27" s="151">
        <v>0</v>
      </c>
      <c r="G27" s="152">
        <v>1.7536497968539015</v>
      </c>
      <c r="H27" s="69">
        <v>4804.519991380553</v>
      </c>
      <c r="I27" s="51"/>
    </row>
    <row r="28" spans="1:9" ht="14.25">
      <c r="A28" s="77">
        <v>1999</v>
      </c>
      <c r="B28" s="151">
        <v>3611.1595348783567</v>
      </c>
      <c r="C28" s="151">
        <v>1005.1719755162136</v>
      </c>
      <c r="D28" s="151">
        <v>398.9531804303452</v>
      </c>
      <c r="E28" s="151">
        <v>0</v>
      </c>
      <c r="F28" s="151">
        <v>0</v>
      </c>
      <c r="G28" s="152">
        <v>1.8305789121510943</v>
      </c>
      <c r="H28" s="69">
        <v>5015.284690824916</v>
      </c>
      <c r="I28" s="51"/>
    </row>
    <row r="29" spans="1:9" ht="14.25">
      <c r="A29" s="77">
        <v>2000</v>
      </c>
      <c r="B29" s="151">
        <v>3570.220329150442</v>
      </c>
      <c r="C29" s="151">
        <v>1296.5843996608028</v>
      </c>
      <c r="D29" s="151">
        <v>420.05731459696773</v>
      </c>
      <c r="E29" s="151">
        <v>0</v>
      </c>
      <c r="F29" s="151">
        <v>0</v>
      </c>
      <c r="G29" s="152">
        <v>1.9297046458439977</v>
      </c>
      <c r="H29" s="69">
        <v>5286.862043408212</v>
      </c>
      <c r="I29" s="51"/>
    </row>
    <row r="30" spans="1:9" ht="14.25">
      <c r="A30" s="77">
        <v>2001</v>
      </c>
      <c r="B30" s="151">
        <v>3904.5533946027876</v>
      </c>
      <c r="C30" s="151">
        <v>1497.3776172843386</v>
      </c>
      <c r="D30" s="151">
        <v>435.77637211523114</v>
      </c>
      <c r="E30" s="151">
        <v>0</v>
      </c>
      <c r="F30" s="151">
        <v>0</v>
      </c>
      <c r="G30" s="152">
        <v>2.1307631951608603</v>
      </c>
      <c r="H30" s="69">
        <v>5837.707384002357</v>
      </c>
      <c r="I30" s="51"/>
    </row>
    <row r="31" spans="1:9" ht="14.25">
      <c r="A31" s="77">
        <v>2002</v>
      </c>
      <c r="B31" s="151">
        <v>3790.8828845578882</v>
      </c>
      <c r="C31" s="151">
        <v>1518.1927661274144</v>
      </c>
      <c r="D31" s="151">
        <v>423.3302745723598</v>
      </c>
      <c r="E31" s="151">
        <v>43.65031327800957</v>
      </c>
      <c r="F31" s="151">
        <v>0</v>
      </c>
      <c r="G31" s="152">
        <v>2.1082605270655206</v>
      </c>
      <c r="H31" s="69">
        <v>5776.056238535673</v>
      </c>
      <c r="I31" s="51"/>
    </row>
    <row r="32" spans="1:9" ht="14.25">
      <c r="A32" s="77">
        <v>2003</v>
      </c>
      <c r="B32" s="151">
        <v>2588.5352585313626</v>
      </c>
      <c r="C32" s="151">
        <v>1508.6746454998608</v>
      </c>
      <c r="D32" s="151">
        <v>477.16498004171785</v>
      </c>
      <c r="E32" s="151">
        <v>86.3728761019477</v>
      </c>
      <c r="F32" s="151">
        <v>0</v>
      </c>
      <c r="G32" s="152">
        <v>1.7011729324638345</v>
      </c>
      <c r="H32" s="69">
        <v>4660.747760174889</v>
      </c>
      <c r="I32" s="51"/>
    </row>
    <row r="33" spans="1:9" ht="14.25">
      <c r="A33" s="77">
        <v>2004</v>
      </c>
      <c r="B33" s="151">
        <v>2411.5919072692996</v>
      </c>
      <c r="C33" s="151">
        <v>1582.4341237516655</v>
      </c>
      <c r="D33" s="151">
        <v>568.3222210171632</v>
      </c>
      <c r="E33" s="151">
        <v>123.86836328281876</v>
      </c>
      <c r="F33" s="151">
        <v>0</v>
      </c>
      <c r="G33" s="152">
        <v>1.7104690645921456</v>
      </c>
      <c r="H33" s="69">
        <v>4686.216615320947</v>
      </c>
      <c r="I33" s="51"/>
    </row>
    <row r="34" spans="1:9" ht="14.25">
      <c r="A34" s="77">
        <v>2005</v>
      </c>
      <c r="B34" s="151">
        <v>3172.129137714842</v>
      </c>
      <c r="C34" s="151">
        <v>1255.35282516643</v>
      </c>
      <c r="D34" s="151">
        <v>621.2797996164383</v>
      </c>
      <c r="E34" s="151">
        <v>282.2461503068493</v>
      </c>
      <c r="F34" s="151">
        <v>0</v>
      </c>
      <c r="G34" s="152">
        <v>1.9458178881736643</v>
      </c>
      <c r="H34" s="69">
        <v>5331.00791280456</v>
      </c>
      <c r="I34" s="54"/>
    </row>
    <row r="35" spans="1:8" ht="14.25">
      <c r="A35" s="77">
        <v>2006</v>
      </c>
      <c r="B35" s="153">
        <v>2893.15069</v>
      </c>
      <c r="C35" s="153">
        <v>1309.58904</v>
      </c>
      <c r="D35" s="154">
        <v>465.75342465753425</v>
      </c>
      <c r="E35" s="153">
        <v>224.65753</v>
      </c>
      <c r="F35" s="151">
        <v>0</v>
      </c>
      <c r="G35" s="69">
        <v>1.7859999999</v>
      </c>
      <c r="H35" s="69">
        <v>4893.150684657535</v>
      </c>
    </row>
    <row r="36" spans="1:8" ht="14.25">
      <c r="A36" s="77">
        <v>2007</v>
      </c>
      <c r="B36" s="154">
        <v>1567.945205479452</v>
      </c>
      <c r="C36" s="154">
        <v>1669.53</v>
      </c>
      <c r="D36" s="154">
        <v>169.42976027397262</v>
      </c>
      <c r="E36" s="154">
        <v>54.08592465753426</v>
      </c>
      <c r="F36" s="151">
        <v>0</v>
      </c>
      <c r="G36" s="69">
        <v>1.2633</v>
      </c>
      <c r="H36" s="69">
        <v>3461</v>
      </c>
    </row>
    <row r="37" spans="1:8" ht="14.25">
      <c r="A37" s="77">
        <v>2008</v>
      </c>
      <c r="B37" s="154">
        <v>1189.041095890411</v>
      </c>
      <c r="C37" s="154">
        <v>1363.8356164383563</v>
      </c>
      <c r="D37" s="154">
        <v>112.87671232876711</v>
      </c>
      <c r="E37" s="154">
        <v>15.616438356164384</v>
      </c>
      <c r="F37" s="151">
        <v>0</v>
      </c>
      <c r="G37" s="69">
        <v>0.9787</v>
      </c>
      <c r="H37" s="69">
        <v>2681.4</v>
      </c>
    </row>
    <row r="38" spans="1:8" ht="14.25">
      <c r="A38" s="77">
        <v>2009</v>
      </c>
      <c r="B38" s="154">
        <f>('LPG Production'!B3*1000000)/365</f>
        <v>1289.4281037305075</v>
      </c>
      <c r="C38" s="154">
        <f>('LPG Production'!C3*1000000)/365</f>
        <v>967.4356164383562</v>
      </c>
      <c r="D38" s="154">
        <f>('LPG Production'!D3*1000000)/365</f>
        <v>0</v>
      </c>
      <c r="E38" s="154">
        <f>('LPG Production'!E3*1000000)/365</f>
        <v>58.43561643835616</v>
      </c>
      <c r="F38" s="154">
        <f>('LPG Production'!F3*1000000)/365</f>
        <v>32.463013698630135</v>
      </c>
      <c r="G38" s="69">
        <f>(SUM(B38:F38)/1000000)*365</f>
        <v>0.8569332578616353</v>
      </c>
      <c r="H38" s="69">
        <f>SUM(B38:F38)</f>
        <v>2347.76235030585</v>
      </c>
    </row>
    <row r="39" spans="1:8" ht="12.75">
      <c r="A39" s="73" t="s">
        <v>24</v>
      </c>
      <c r="B39" s="65"/>
      <c r="C39" s="65"/>
      <c r="D39" s="65"/>
      <c r="E39" s="65"/>
      <c r="F39" s="65"/>
      <c r="G39" s="65"/>
      <c r="H39" s="65"/>
    </row>
    <row r="40" spans="1:8" ht="12.75">
      <c r="A40" s="74" t="s">
        <v>50</v>
      </c>
      <c r="B40" s="65"/>
      <c r="C40" s="65"/>
      <c r="D40" s="65"/>
      <c r="E40" s="65"/>
      <c r="F40" s="65"/>
      <c r="G40" s="65"/>
      <c r="H40" s="65"/>
    </row>
    <row r="41" spans="1:8" ht="12.75">
      <c r="A41" s="65"/>
      <c r="B41" s="65"/>
      <c r="C41" s="65"/>
      <c r="D41" s="65"/>
      <c r="E41" s="65"/>
      <c r="F41" s="65"/>
      <c r="G41" s="65"/>
      <c r="H41" s="65"/>
    </row>
    <row r="50" spans="2:6" ht="14.25">
      <c r="B50" s="53"/>
      <c r="C50" s="53"/>
      <c r="D50" s="53"/>
      <c r="E50" s="53"/>
      <c r="F50" s="53"/>
    </row>
  </sheetData>
  <mergeCells count="1">
    <mergeCell ref="A1:H1"/>
  </mergeCells>
  <hyperlinks>
    <hyperlink ref="I2" location="Index!A1" display="index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Langi</dc:creator>
  <cp:keywords/>
  <dc:description/>
  <cp:lastModifiedBy>Ben Harford</cp:lastModifiedBy>
  <cp:lastPrinted>2007-08-12T21:59:53Z</cp:lastPrinted>
  <dcterms:created xsi:type="dcterms:W3CDTF">2007-08-10T01:20:00Z</dcterms:created>
  <dcterms:modified xsi:type="dcterms:W3CDTF">2010-09-16T00:18:44Z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