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075" windowHeight="10995" activeTab="0"/>
  </bookViews>
  <sheets>
    <sheet name="Table E.6" sheetId="1" r:id="rId1"/>
  </sheets>
  <definedNames>
    <definedName name="GWhtoPJ">1/277.778</definedName>
    <definedName name="_xlnm.Print_Area" localSheetId="0">'Table E.6'!$A$1:$G$35</definedName>
    <definedName name="TWhtoPJ">3.6</definedName>
  </definedNames>
  <calcPr fullCalcOnLoad="1"/>
</workbook>
</file>

<file path=xl/sharedStrings.xml><?xml version="1.0" encoding="utf-8"?>
<sst xmlns="http://schemas.openxmlformats.org/spreadsheetml/2006/main" count="5" uniqueCount="5">
  <si>
    <t>Table E.6: CNG Sales (Gross TJ)</t>
  </si>
  <si>
    <t xml:space="preserve">Calendar Year </t>
  </si>
  <si>
    <t>R = Re-estimated from July 2000 to September 2008.</t>
  </si>
  <si>
    <r>
      <t>TJ/Year</t>
    </r>
    <r>
      <rPr>
        <b/>
        <vertAlign val="superscript"/>
        <sz val="10"/>
        <rFont val="Arial"/>
        <family val="2"/>
      </rPr>
      <t>R</t>
    </r>
  </si>
  <si>
    <r>
      <t>TJ/Quarter</t>
    </r>
    <r>
      <rPr>
        <b/>
        <vertAlign val="superscript"/>
        <sz val="10"/>
        <rFont val="Arial"/>
        <family val="2"/>
      </rPr>
      <t>R</t>
    </r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</si>
</sst>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0.0"/>
    <numFmt numFmtId="167" formatCode="0.000"/>
    <numFmt numFmtId="168" formatCode="0.0000000"/>
    <numFmt numFmtId="169" formatCode="0.000000"/>
    <numFmt numFmtId="170" formatCode="0.00000"/>
    <numFmt numFmtId="171" formatCode="#,##0.0"/>
    <numFmt numFmtId="172" formatCode="yyyy"/>
    <numFmt numFmtId="173" formatCode="0.0_)"/>
    <numFmt numFmtId="174" formatCode="_-* #,##0_-;\-* #,##0_-;_-* &quot;-&quot;??_-;_-@_-"/>
    <numFmt numFmtId="175" formatCode="\-"/>
    <numFmt numFmtId="176" formatCode="_-* #,##0.0_-;\-* #,##0.0_-;_-* &quot;-&quot;?_-;_-@_-"/>
    <numFmt numFmtId="177" formatCode="_-* #,##0.0000_-;\-* #,##0.0000_-;_-* &quot;-&quot;??_-;_-@_-"/>
    <numFmt numFmtId="178" formatCode="_-* #,##0.00_-;\-* #,##0.00_-;_-* &quot;-&quot;?_-;_-@_-"/>
    <numFmt numFmtId="179" formatCode="mmm"/>
    <numFmt numFmtId="180" formatCode="_-* #,##0.0_-;\-* #,##0.0_-;_-* &quot;-&quot;??_-;_-@_-"/>
    <numFmt numFmtId="181" formatCode="_-* #,##0.000_-;\-* #,##0.000_-;_-* &quot;-&quot;?_-;_-@_-"/>
    <numFmt numFmtId="182" formatCode="_-* #,##0.0000_-;\-* #,##0.0000_-;_-* &quot;-&quot;?_-;_-@_-"/>
    <numFmt numFmtId="183" formatCode="0.0000"/>
    <numFmt numFmtId="184" formatCode="_-* #,##0.000_-;\-* #,##0.000_-;_-* &quot;-&quot;??_-;_-@_-"/>
    <numFmt numFmtId="185" formatCode="0.000%"/>
    <numFmt numFmtId="186" formatCode="0.0000%"/>
    <numFmt numFmtId="187" formatCode="0.00000%"/>
    <numFmt numFmtId="188" formatCode="0.000000%"/>
    <numFmt numFmtId="189" formatCode="0.0000000%"/>
    <numFmt numFmtId="190" formatCode="0.00000000%"/>
    <numFmt numFmtId="191" formatCode="0.000000000%"/>
    <numFmt numFmtId="192" formatCode="0.000000E+00"/>
    <numFmt numFmtId="193" formatCode="0.0000000E+00"/>
    <numFmt numFmtId="194" formatCode="0.00000000E+00"/>
    <numFmt numFmtId="195" formatCode="0.000000000E+00"/>
    <numFmt numFmtId="196" formatCode="0.0000000000E+00"/>
    <numFmt numFmtId="197" formatCode="0.00000E+00"/>
    <numFmt numFmtId="198" formatCode="0.0000E+00"/>
    <numFmt numFmtId="199" formatCode="0.000E+00"/>
    <numFmt numFmtId="200" formatCode="0.0E+00"/>
    <numFmt numFmtId="201" formatCode="0E+00"/>
  </numFmts>
  <fonts count="11">
    <font>
      <sz val="10"/>
      <name val="Arial"/>
      <family val="0"/>
    </font>
    <font>
      <sz val="10"/>
      <color indexed="8"/>
      <name val="ARIAL"/>
      <family val="0"/>
    </font>
    <font>
      <u val="single"/>
      <sz val="8.5"/>
      <color indexed="36"/>
      <name val="Arial"/>
      <family val="0"/>
    </font>
    <font>
      <u val="single"/>
      <sz val="8.5"/>
      <color indexed="12"/>
      <name val="Arial"/>
      <family val="0"/>
    </font>
    <font>
      <sz val="10"/>
      <name val="Times New Roman"/>
      <family val="0"/>
    </font>
    <font>
      <sz val="10"/>
      <name val="Helv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7" fillId="2" borderId="0" xfId="0" applyFont="1" applyFill="1" applyAlignment="1">
      <alignment/>
    </xf>
    <xf numFmtId="0" fontId="0" fillId="2" borderId="0" xfId="0" applyFill="1" applyAlignment="1">
      <alignment/>
    </xf>
    <xf numFmtId="0" fontId="8" fillId="2" borderId="0" xfId="0" applyFont="1" applyFill="1" applyAlignment="1">
      <alignment/>
    </xf>
    <xf numFmtId="0" fontId="0" fillId="2" borderId="0" xfId="0" applyFont="1" applyFill="1" applyAlignment="1">
      <alignment/>
    </xf>
    <xf numFmtId="2" fontId="7" fillId="2" borderId="1" xfId="0" applyNumberFormat="1" applyFont="1" applyFill="1" applyBorder="1" applyAlignment="1">
      <alignment horizontal="left" wrapText="1" indent="1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0" xfId="0" applyFill="1" applyBorder="1" applyAlignment="1">
      <alignment/>
    </xf>
    <xf numFmtId="0" fontId="0" fillId="2" borderId="4" xfId="0" applyNumberFormat="1" applyFont="1" applyFill="1" applyBorder="1" applyAlignment="1">
      <alignment horizontal="left" indent="1"/>
    </xf>
    <xf numFmtId="1" fontId="0" fillId="2" borderId="0" xfId="0" applyNumberFormat="1" applyFont="1" applyFill="1" applyBorder="1" applyAlignment="1">
      <alignment horizontal="right" indent="1"/>
    </xf>
    <xf numFmtId="2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67" fontId="0" fillId="2" borderId="0" xfId="0" applyNumberFormat="1" applyFont="1" applyFill="1" applyBorder="1" applyAlignment="1">
      <alignment horizontal="center"/>
    </xf>
    <xf numFmtId="0" fontId="0" fillId="2" borderId="0" xfId="0" applyNumberFormat="1" applyFill="1" applyBorder="1" applyAlignment="1">
      <alignment horizontal="right"/>
    </xf>
    <xf numFmtId="179" fontId="0" fillId="2" borderId="0" xfId="0" applyNumberFormat="1" applyFont="1" applyFill="1" applyBorder="1" applyAlignment="1">
      <alignment horizontal="right"/>
    </xf>
    <xf numFmtId="180" fontId="0" fillId="2" borderId="0" xfId="0" applyNumberFormat="1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0" fillId="2" borderId="0" xfId="0" applyNumberFormat="1" applyFont="1" applyFill="1" applyBorder="1" applyAlignment="1">
      <alignment horizontal="right"/>
    </xf>
    <xf numFmtId="167" fontId="0" fillId="2" borderId="0" xfId="0" applyNumberFormat="1" applyFont="1" applyFill="1" applyAlignment="1">
      <alignment/>
    </xf>
    <xf numFmtId="0" fontId="0" fillId="2" borderId="0" xfId="0" applyFont="1" applyFill="1" applyBorder="1" applyAlignment="1">
      <alignment horizontal="right"/>
    </xf>
    <xf numFmtId="167" fontId="0" fillId="2" borderId="0" xfId="0" applyNumberFormat="1" applyFill="1" applyAlignment="1">
      <alignment/>
    </xf>
    <xf numFmtId="0" fontId="7" fillId="2" borderId="0" xfId="23" applyFont="1" applyFill="1" applyBorder="1" applyAlignment="1">
      <alignment horizontal="center"/>
      <protection/>
    </xf>
    <xf numFmtId="0" fontId="0" fillId="2" borderId="0" xfId="0" applyFill="1" applyBorder="1" applyAlignment="1">
      <alignment horizontal="center"/>
    </xf>
    <xf numFmtId="165" fontId="10" fillId="2" borderId="0" xfId="22" applyNumberFormat="1" applyFont="1" applyFill="1" applyBorder="1" applyAlignment="1">
      <alignment horizontal="right"/>
      <protection/>
    </xf>
    <xf numFmtId="0" fontId="0" fillId="2" borderId="0" xfId="0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7" fontId="0" fillId="2" borderId="0" xfId="0" applyNumberFormat="1" applyFill="1" applyBorder="1" applyAlignment="1">
      <alignment horizontal="center"/>
    </xf>
    <xf numFmtId="167" fontId="0" fillId="2" borderId="5" xfId="0" applyNumberFormat="1" applyFont="1" applyFill="1" applyBorder="1" applyAlignment="1">
      <alignment/>
    </xf>
    <xf numFmtId="0" fontId="0" fillId="2" borderId="5" xfId="0" applyFill="1" applyBorder="1" applyAlignment="1">
      <alignment/>
    </xf>
    <xf numFmtId="167" fontId="0" fillId="2" borderId="0" xfId="0" applyNumberFormat="1" applyFont="1" applyFill="1" applyBorder="1" applyAlignment="1">
      <alignment horizontal="center"/>
    </xf>
    <xf numFmtId="0" fontId="0" fillId="2" borderId="6" xfId="0" applyNumberFormat="1" applyFont="1" applyFill="1" applyBorder="1" applyAlignment="1">
      <alignment horizontal="left" indent="1"/>
    </xf>
    <xf numFmtId="1" fontId="0" fillId="2" borderId="7" xfId="0" applyNumberFormat="1" applyFont="1" applyFill="1" applyBorder="1" applyAlignment="1">
      <alignment horizontal="right" indent="1"/>
    </xf>
    <xf numFmtId="167" fontId="0" fillId="2" borderId="7" xfId="0" applyNumberForma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/>
    </xf>
    <xf numFmtId="172" fontId="0" fillId="2" borderId="0" xfId="0" applyNumberFormat="1" applyFont="1" applyFill="1" applyBorder="1" applyAlignment="1">
      <alignment horizontal="left" indent="1"/>
    </xf>
  </cellXfs>
  <cellStyles count="10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Table G8" xfId="22"/>
    <cellStyle name="Normal_TABle7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tabSelected="1" view="pageBreakPreview" zoomScaleSheetLayoutView="100" workbookViewId="0" topLeftCell="A1">
      <selection activeCell="J14" sqref="J14"/>
    </sheetView>
  </sheetViews>
  <sheetFormatPr defaultColWidth="9.140625" defaultRowHeight="12.75"/>
  <cols>
    <col min="1" max="1" width="11.57421875" style="2" customWidth="1"/>
    <col min="2" max="2" width="11.421875" style="2" bestFit="1" customWidth="1"/>
    <col min="3" max="3" width="2.8515625" style="2" customWidth="1"/>
    <col min="4" max="5" width="9.140625" style="2" customWidth="1"/>
    <col min="6" max="6" width="14.421875" style="2" bestFit="1" customWidth="1"/>
    <col min="7" max="7" width="2.28125" style="2" customWidth="1"/>
    <col min="8" max="11" width="9.140625" style="2" customWidth="1"/>
    <col min="12" max="12" width="32.8515625" style="2" customWidth="1"/>
    <col min="13" max="13" width="11.28125" style="2" customWidth="1"/>
    <col min="14" max="14" width="15.28125" style="2" customWidth="1"/>
    <col min="15" max="17" width="9.140625" style="2" customWidth="1"/>
    <col min="18" max="18" width="53.7109375" style="2" customWidth="1"/>
    <col min="19" max="19" width="17.140625" style="2" customWidth="1"/>
    <col min="20" max="20" width="16.57421875" style="2" customWidth="1"/>
    <col min="21" max="16384" width="9.140625" style="2" customWidth="1"/>
  </cols>
  <sheetData>
    <row r="1" ht="12.75">
      <c r="A1" s="1"/>
    </row>
    <row r="2" spans="1:9" ht="15.75">
      <c r="A2" s="3" t="s">
        <v>0</v>
      </c>
      <c r="B2" s="4"/>
      <c r="C2" s="4"/>
      <c r="D2" s="4"/>
      <c r="E2" s="4"/>
      <c r="F2" s="4"/>
      <c r="G2" s="4"/>
      <c r="H2" s="4"/>
      <c r="I2" s="4"/>
    </row>
    <row r="3" spans="1:9" ht="12.75">
      <c r="A3" s="4"/>
      <c r="B3" s="4"/>
      <c r="C3" s="4"/>
      <c r="D3" s="4"/>
      <c r="E3" s="4"/>
      <c r="F3" s="4"/>
      <c r="G3" s="4"/>
      <c r="H3" s="4"/>
      <c r="I3" s="4"/>
    </row>
    <row r="4" spans="1:9" ht="13.5" thickBot="1">
      <c r="A4" s="4"/>
      <c r="B4" s="4"/>
      <c r="C4" s="4"/>
      <c r="D4" s="4"/>
      <c r="E4" s="4"/>
      <c r="F4" s="4"/>
      <c r="G4" s="4"/>
      <c r="H4" s="4"/>
      <c r="I4" s="4"/>
    </row>
    <row r="5" spans="1:22" ht="25.5">
      <c r="A5" s="5" t="s">
        <v>1</v>
      </c>
      <c r="B5" s="6" t="s">
        <v>3</v>
      </c>
      <c r="C5" s="7" t="s">
        <v>4</v>
      </c>
      <c r="D5" s="8"/>
      <c r="E5" s="8"/>
      <c r="F5" s="8"/>
      <c r="G5" s="9"/>
      <c r="H5" s="4"/>
      <c r="I5" s="4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spans="1:22" ht="12.75">
      <c r="A6" s="11">
        <v>1984</v>
      </c>
      <c r="B6" s="12">
        <v>4009</v>
      </c>
      <c r="C6" s="13"/>
      <c r="D6" s="14"/>
      <c r="E6" s="14"/>
      <c r="F6" s="14"/>
      <c r="G6" s="15"/>
      <c r="H6" s="4"/>
      <c r="I6" s="4"/>
      <c r="L6" s="16"/>
      <c r="M6" s="17"/>
      <c r="N6" s="17"/>
      <c r="O6" s="17"/>
      <c r="P6" s="17"/>
      <c r="Q6" s="10"/>
      <c r="R6" s="16"/>
      <c r="S6" s="18"/>
      <c r="T6" s="18"/>
      <c r="U6" s="10"/>
      <c r="V6" s="10"/>
    </row>
    <row r="7" spans="1:22" ht="12.75">
      <c r="A7" s="11">
        <v>1985</v>
      </c>
      <c r="B7" s="12">
        <v>5847</v>
      </c>
      <c r="C7" s="19"/>
      <c r="D7" s="20">
        <f>A30</f>
        <v>2008</v>
      </c>
      <c r="E7" s="21">
        <f>DATE(D$7,3,1)</f>
        <v>39508</v>
      </c>
      <c r="F7" s="22">
        <v>5.828985947253286</v>
      </c>
      <c r="G7" s="23"/>
      <c r="H7" s="4"/>
      <c r="L7" s="16"/>
      <c r="M7" s="18"/>
      <c r="N7" s="18"/>
      <c r="O7" s="18"/>
      <c r="P7" s="18"/>
      <c r="Q7" s="10"/>
      <c r="R7" s="16"/>
      <c r="S7" s="24"/>
      <c r="T7" s="24"/>
      <c r="U7" s="10"/>
      <c r="V7" s="10"/>
    </row>
    <row r="8" spans="1:22" ht="12.75">
      <c r="A8" s="11">
        <v>1986</v>
      </c>
      <c r="B8" s="12">
        <v>5650</v>
      </c>
      <c r="C8" s="19"/>
      <c r="D8" s="25"/>
      <c r="E8" s="21">
        <f>DATE(D$7,6,1)</f>
        <v>39600</v>
      </c>
      <c r="F8" s="22">
        <v>11.491360448624024</v>
      </c>
      <c r="G8" s="23"/>
      <c r="H8" s="4"/>
      <c r="L8" s="16"/>
      <c r="M8" s="24"/>
      <c r="N8" s="24"/>
      <c r="O8" s="24"/>
      <c r="P8" s="24"/>
      <c r="Q8" s="10"/>
      <c r="R8" s="10"/>
      <c r="S8" s="10"/>
      <c r="T8" s="10"/>
      <c r="U8" s="10"/>
      <c r="V8" s="10"/>
    </row>
    <row r="9" spans="1:22" ht="12.75">
      <c r="A9" s="11">
        <v>1987</v>
      </c>
      <c r="B9" s="12">
        <v>4971</v>
      </c>
      <c r="C9" s="19"/>
      <c r="D9" s="25"/>
      <c r="E9" s="21">
        <f>DATE(D$7,9,1)</f>
        <v>39692</v>
      </c>
      <c r="F9" s="22">
        <v>7.268122494296766</v>
      </c>
      <c r="G9" s="23"/>
      <c r="H9" s="4"/>
      <c r="L9" s="10"/>
      <c r="M9" s="24"/>
      <c r="N9" s="24"/>
      <c r="O9" s="24"/>
      <c r="P9" s="24"/>
      <c r="Q9" s="10"/>
      <c r="R9" s="10"/>
      <c r="S9" s="10"/>
      <c r="T9" s="10"/>
      <c r="U9" s="10"/>
      <c r="V9" s="10"/>
    </row>
    <row r="10" spans="1:22" ht="12.75">
      <c r="A10" s="11">
        <v>1988</v>
      </c>
      <c r="B10" s="12">
        <v>4167</v>
      </c>
      <c r="C10" s="19"/>
      <c r="D10" s="25"/>
      <c r="E10" s="21">
        <f>DATE(D$7,12,1)</f>
        <v>39783</v>
      </c>
      <c r="F10" s="22">
        <v>12.537740000000001</v>
      </c>
      <c r="G10" s="23"/>
      <c r="H10" s="4"/>
      <c r="L10" s="16"/>
      <c r="M10" s="17"/>
      <c r="N10" s="17"/>
      <c r="O10" s="18"/>
      <c r="P10" s="18"/>
      <c r="Q10" s="10"/>
      <c r="R10" s="10"/>
      <c r="S10" s="10"/>
      <c r="T10" s="10"/>
      <c r="U10" s="10"/>
      <c r="V10" s="10"/>
    </row>
    <row r="11" spans="1:17" ht="12.75">
      <c r="A11" s="11">
        <v>1989</v>
      </c>
      <c r="B11" s="12">
        <v>3255</v>
      </c>
      <c r="C11" s="19"/>
      <c r="D11" s="25"/>
      <c r="E11" s="21"/>
      <c r="F11" s="22"/>
      <c r="G11" s="23"/>
      <c r="H11" s="26"/>
      <c r="O11" s="18"/>
      <c r="P11" s="18"/>
      <c r="Q11" s="10"/>
    </row>
    <row r="12" spans="1:17" ht="12.75">
      <c r="A12" s="11">
        <v>1990</v>
      </c>
      <c r="B12" s="12">
        <v>2650</v>
      </c>
      <c r="C12" s="19"/>
      <c r="D12" s="25">
        <f>A31</f>
        <v>2009</v>
      </c>
      <c r="E12" s="21">
        <f>DATE(D$12,3,1)</f>
        <v>39873</v>
      </c>
      <c r="F12" s="22">
        <v>9.9483</v>
      </c>
      <c r="G12" s="23"/>
      <c r="H12" s="4"/>
      <c r="O12" s="24"/>
      <c r="P12" s="24"/>
      <c r="Q12" s="10"/>
    </row>
    <row r="13" spans="1:17" ht="12.75">
      <c r="A13" s="11">
        <v>1991</v>
      </c>
      <c r="B13" s="12">
        <v>2662</v>
      </c>
      <c r="C13" s="19"/>
      <c r="D13" s="27"/>
      <c r="E13" s="21">
        <f>DATE(D$12,6,1)</f>
        <v>39965</v>
      </c>
      <c r="F13" s="22">
        <v>10.64158</v>
      </c>
      <c r="G13" s="23"/>
      <c r="H13" s="4"/>
      <c r="I13" s="28"/>
      <c r="L13" s="10"/>
      <c r="M13" s="10"/>
      <c r="N13" s="10"/>
      <c r="O13" s="10"/>
      <c r="P13" s="10"/>
      <c r="Q13" s="10"/>
    </row>
    <row r="14" spans="1:17" ht="12.75">
      <c r="A14" s="11">
        <v>1992</v>
      </c>
      <c r="B14" s="12">
        <v>2459</v>
      </c>
      <c r="C14" s="19"/>
      <c r="D14" s="27"/>
      <c r="E14" s="21">
        <f>DATE(D$12,9,1)</f>
        <v>40057</v>
      </c>
      <c r="F14" s="22">
        <v>9.231969999999999</v>
      </c>
      <c r="G14" s="23"/>
      <c r="H14" s="4"/>
      <c r="I14" s="28"/>
      <c r="L14" s="10"/>
      <c r="M14" s="10"/>
      <c r="N14" s="10"/>
      <c r="O14" s="10"/>
      <c r="P14" s="10"/>
      <c r="Q14" s="10"/>
    </row>
    <row r="15" spans="1:17" ht="12.75">
      <c r="A15" s="11">
        <v>1993</v>
      </c>
      <c r="B15" s="12">
        <v>2274</v>
      </c>
      <c r="C15" s="19"/>
      <c r="D15" s="27"/>
      <c r="E15" s="21">
        <f>DATE(D$12,12,1)</f>
        <v>40148</v>
      </c>
      <c r="F15" s="22">
        <v>8.11839</v>
      </c>
      <c r="G15" s="23"/>
      <c r="H15" s="4"/>
      <c r="L15" s="10"/>
      <c r="M15" s="10"/>
      <c r="N15" s="10"/>
      <c r="O15" s="10"/>
      <c r="P15" s="10"/>
      <c r="Q15" s="10"/>
    </row>
    <row r="16" spans="1:17" ht="12.75">
      <c r="A16" s="11">
        <v>1994</v>
      </c>
      <c r="B16" s="12">
        <v>1834</v>
      </c>
      <c r="C16" s="19"/>
      <c r="D16" s="27"/>
      <c r="E16" s="27"/>
      <c r="F16" s="27"/>
      <c r="G16" s="23"/>
      <c r="H16" s="4"/>
      <c r="L16" s="10"/>
      <c r="M16" s="10"/>
      <c r="N16" s="10"/>
      <c r="O16" s="10"/>
      <c r="P16" s="10"/>
      <c r="Q16" s="10"/>
    </row>
    <row r="17" spans="1:17" ht="12.75">
      <c r="A17" s="11">
        <v>1995</v>
      </c>
      <c r="B17" s="12">
        <v>1423</v>
      </c>
      <c r="C17" s="19"/>
      <c r="D17" s="29" t="str">
        <f>"∆"&amp;A27&amp;"/"&amp;A31&amp;" p.a."</f>
        <v>∆2005/2009 p.a.</v>
      </c>
      <c r="E17" s="30"/>
      <c r="F17" s="31">
        <f>((B31/B27)^0.25)-1</f>
        <v>0.18868668968512825</v>
      </c>
      <c r="G17" s="23"/>
      <c r="H17" s="4"/>
      <c r="L17" s="10"/>
      <c r="M17" s="10"/>
      <c r="N17" s="10"/>
      <c r="O17" s="10"/>
      <c r="P17" s="10"/>
      <c r="Q17" s="10"/>
    </row>
    <row r="18" spans="1:9" ht="12.75">
      <c r="A18" s="11">
        <v>1996</v>
      </c>
      <c r="B18" s="12">
        <v>1056</v>
      </c>
      <c r="C18" s="19"/>
      <c r="D18" s="29" t="str">
        <f>"∆"&amp;A30&amp;"/"&amp;A31</f>
        <v>∆2008/2009</v>
      </c>
      <c r="E18" s="30"/>
      <c r="F18" s="31">
        <f>(B31-B30)/(B30)</f>
        <v>0.02192604992968627</v>
      </c>
      <c r="G18" s="23"/>
      <c r="H18" s="4"/>
      <c r="I18" s="4"/>
    </row>
    <row r="19" spans="1:9" ht="12.75">
      <c r="A19" s="11">
        <v>1997</v>
      </c>
      <c r="B19" s="12">
        <v>756</v>
      </c>
      <c r="C19" s="19"/>
      <c r="D19" s="32"/>
      <c r="E19" s="27"/>
      <c r="F19" s="27"/>
      <c r="G19" s="23"/>
      <c r="H19" s="4"/>
      <c r="I19" s="4"/>
    </row>
    <row r="20" spans="1:9" ht="12.75">
      <c r="A20" s="11">
        <v>1998</v>
      </c>
      <c r="B20" s="12">
        <v>508</v>
      </c>
      <c r="C20" s="19"/>
      <c r="D20" s="24"/>
      <c r="E20" s="24"/>
      <c r="F20" s="33"/>
      <c r="G20" s="15"/>
      <c r="H20" s="4"/>
      <c r="I20" s="4"/>
    </row>
    <row r="21" spans="1:9" ht="12.75">
      <c r="A21" s="11">
        <v>1999</v>
      </c>
      <c r="B21" s="12">
        <v>186.35480647165318</v>
      </c>
      <c r="C21" s="19"/>
      <c r="D21" s="24"/>
      <c r="E21" s="33"/>
      <c r="F21" s="33"/>
      <c r="G21" s="15"/>
      <c r="H21" s="4"/>
      <c r="I21" s="4"/>
    </row>
    <row r="22" spans="1:9" ht="12.75">
      <c r="A22" s="11">
        <v>2000</v>
      </c>
      <c r="B22" s="12">
        <v>14.723774380773705</v>
      </c>
      <c r="C22" s="34"/>
      <c r="D22" s="24"/>
      <c r="E22" s="24"/>
      <c r="F22" s="24"/>
      <c r="G22" s="35"/>
      <c r="H22" s="4"/>
      <c r="I22" s="4"/>
    </row>
    <row r="23" spans="1:9" ht="12.75">
      <c r="A23" s="11">
        <v>2001</v>
      </c>
      <c r="B23" s="12">
        <v>20.422458345519523</v>
      </c>
      <c r="C23" s="19"/>
      <c r="D23" s="33"/>
      <c r="E23" s="33"/>
      <c r="F23" s="33"/>
      <c r="G23" s="36"/>
      <c r="I23" s="4"/>
    </row>
    <row r="24" spans="1:9" ht="12.75">
      <c r="A24" s="11">
        <v>2002</v>
      </c>
      <c r="B24" s="12">
        <v>25.02962702296744</v>
      </c>
      <c r="C24" s="34"/>
      <c r="D24" s="33"/>
      <c r="E24" s="33"/>
      <c r="F24" s="33"/>
      <c r="G24" s="15"/>
      <c r="H24" s="4"/>
      <c r="I24" s="4"/>
    </row>
    <row r="25" spans="1:9" ht="12.75">
      <c r="A25" s="11">
        <v>2003</v>
      </c>
      <c r="B25" s="12">
        <v>24.28542923135871</v>
      </c>
      <c r="C25" s="34"/>
      <c r="D25" s="33"/>
      <c r="E25" s="33"/>
      <c r="F25" s="33"/>
      <c r="G25" s="15"/>
      <c r="H25" s="4"/>
      <c r="I25" s="4"/>
    </row>
    <row r="26" spans="1:9" ht="12.75">
      <c r="A26" s="11">
        <v>2004</v>
      </c>
      <c r="B26" s="12">
        <v>21.99754017376862</v>
      </c>
      <c r="C26" s="37"/>
      <c r="D26" s="33"/>
      <c r="E26" s="33"/>
      <c r="F26" s="33"/>
      <c r="G26" s="15"/>
      <c r="H26" s="4"/>
      <c r="I26" s="4"/>
    </row>
    <row r="27" spans="1:9" ht="12.75">
      <c r="A27" s="11">
        <v>2005</v>
      </c>
      <c r="B27" s="12">
        <v>19.003363465154667</v>
      </c>
      <c r="C27" s="34"/>
      <c r="D27" s="33"/>
      <c r="E27" s="33"/>
      <c r="F27" s="33"/>
      <c r="G27" s="15"/>
      <c r="H27" s="4"/>
      <c r="I27" s="4"/>
    </row>
    <row r="28" spans="1:9" ht="12.75">
      <c r="A28" s="11">
        <v>2006</v>
      </c>
      <c r="B28" s="12">
        <v>19.74224900776424</v>
      </c>
      <c r="C28" s="34"/>
      <c r="D28" s="33"/>
      <c r="E28" s="33"/>
      <c r="F28" s="33"/>
      <c r="G28" s="15"/>
      <c r="H28" s="4"/>
      <c r="I28" s="4"/>
    </row>
    <row r="29" spans="1:9" ht="12.75">
      <c r="A29" s="11">
        <v>2007</v>
      </c>
      <c r="B29" s="12">
        <v>27.88206326964942</v>
      </c>
      <c r="C29" s="34"/>
      <c r="D29" s="33"/>
      <c r="E29" s="33"/>
      <c r="F29" s="33"/>
      <c r="G29" s="15"/>
      <c r="H29" s="4"/>
      <c r="I29" s="4"/>
    </row>
    <row r="30" spans="1:9" ht="12.75">
      <c r="A30" s="11">
        <v>2008</v>
      </c>
      <c r="B30" s="12">
        <v>37.12620889017408</v>
      </c>
      <c r="C30" s="34"/>
      <c r="D30" s="33"/>
      <c r="E30" s="33"/>
      <c r="F30" s="33"/>
      <c r="G30" s="15"/>
      <c r="H30" s="4"/>
      <c r="I30" s="4"/>
    </row>
    <row r="31" spans="1:9" ht="13.5" thickBot="1">
      <c r="A31" s="38">
        <v>2009</v>
      </c>
      <c r="B31" s="39">
        <v>37.940239999999996</v>
      </c>
      <c r="C31" s="40"/>
      <c r="D31" s="41"/>
      <c r="E31" s="41"/>
      <c r="F31" s="41"/>
      <c r="G31" s="42"/>
      <c r="H31" s="4"/>
      <c r="I31" s="4"/>
    </row>
    <row r="32" spans="2:9" ht="12.75">
      <c r="B32" s="12"/>
      <c r="C32" s="34"/>
      <c r="D32" s="33"/>
      <c r="E32" s="33"/>
      <c r="F32" s="33"/>
      <c r="G32" s="14"/>
      <c r="H32" s="4"/>
      <c r="I32" s="4"/>
    </row>
    <row r="33" spans="1:9" ht="12.75">
      <c r="A33" s="43"/>
      <c r="B33" s="12"/>
      <c r="C33" s="34"/>
      <c r="D33" s="33"/>
      <c r="E33" s="33"/>
      <c r="F33" s="33"/>
      <c r="G33" s="14"/>
      <c r="H33" s="4"/>
      <c r="I33" s="4"/>
    </row>
    <row r="34" spans="1:9" ht="12.75">
      <c r="A34" s="10"/>
      <c r="B34" s="10"/>
      <c r="C34" s="34"/>
      <c r="D34" s="33"/>
      <c r="E34" s="33"/>
      <c r="F34" s="33"/>
      <c r="G34" s="14"/>
      <c r="H34" s="4"/>
      <c r="I34" s="4"/>
    </row>
    <row r="35" spans="1:9" ht="12.75">
      <c r="A35" s="2" t="s">
        <v>2</v>
      </c>
      <c r="B35" s="10"/>
      <c r="C35" s="34"/>
      <c r="D35" s="33"/>
      <c r="E35" s="33"/>
      <c r="F35" s="33"/>
      <c r="G35" s="14"/>
      <c r="H35" s="4"/>
      <c r="I35" s="4"/>
    </row>
    <row r="36" spans="3:9" s="10" customFormat="1" ht="12.75">
      <c r="C36" s="34"/>
      <c r="D36" s="33"/>
      <c r="E36" s="33"/>
      <c r="F36" s="33"/>
      <c r="G36" s="14"/>
      <c r="H36" s="14"/>
      <c r="I36" s="14"/>
    </row>
    <row r="37" spans="4:9" ht="12.75">
      <c r="D37" s="4"/>
      <c r="E37" s="4"/>
      <c r="F37" s="4"/>
      <c r="G37" s="4"/>
      <c r="H37" s="4"/>
      <c r="I37" s="4"/>
    </row>
    <row r="38" spans="4:9" ht="12.75">
      <c r="D38" s="4"/>
      <c r="E38" s="4"/>
      <c r="F38" s="4"/>
      <c r="G38" s="4"/>
      <c r="H38" s="4"/>
      <c r="I38" s="4"/>
    </row>
    <row r="39" spans="4:9" ht="12.75">
      <c r="D39" s="4"/>
      <c r="E39" s="4"/>
      <c r="F39" s="4"/>
      <c r="G39" s="4"/>
      <c r="H39" s="4"/>
      <c r="I39" s="4"/>
    </row>
    <row r="40" spans="4:9" ht="12.75">
      <c r="D40" s="4"/>
      <c r="E40" s="4"/>
      <c r="F40" s="4"/>
      <c r="G40" s="4"/>
      <c r="H40" s="4"/>
      <c r="I40" s="4"/>
    </row>
    <row r="41" spans="4:9" ht="12.75">
      <c r="D41" s="4"/>
      <c r="E41" s="4"/>
      <c r="F41" s="4"/>
      <c r="G41" s="4"/>
      <c r="H41" s="4"/>
      <c r="I41" s="4"/>
    </row>
    <row r="42" spans="4:9" ht="12.75">
      <c r="D42" s="4"/>
      <c r="E42" s="4"/>
      <c r="F42" s="4"/>
      <c r="G42" s="4"/>
      <c r="H42" s="4"/>
      <c r="I42" s="4"/>
    </row>
    <row r="43" spans="4:9" ht="12.75">
      <c r="D43" s="4"/>
      <c r="E43" s="4"/>
      <c r="F43" s="4"/>
      <c r="G43" s="4"/>
      <c r="H43" s="4"/>
      <c r="I43" s="4"/>
    </row>
  </sheetData>
  <mergeCells count="5">
    <mergeCell ref="C5:G5"/>
    <mergeCell ref="D17:E17"/>
    <mergeCell ref="D18:E18"/>
    <mergeCell ref="M6:P6"/>
    <mergeCell ref="M10:N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Economic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Hunt</dc:creator>
  <cp:keywords/>
  <dc:description/>
  <cp:lastModifiedBy>Paul Hunt</cp:lastModifiedBy>
  <dcterms:created xsi:type="dcterms:W3CDTF">2010-07-01T01:06:14Z</dcterms:created>
  <dcterms:modified xsi:type="dcterms:W3CDTF">2010-07-01T01:07:34Z</dcterms:modified>
  <cp:category/>
  <cp:version/>
  <cp:contentType/>
  <cp:contentStatus/>
</cp:coreProperties>
</file>