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75" windowHeight="10995" activeTab="0"/>
  </bookViews>
  <sheets>
    <sheet name="Table E.3c" sheetId="1" r:id="rId1"/>
  </sheets>
  <definedNames>
    <definedName name="GWhtoPJ">1/277.778</definedName>
    <definedName name="TWhtoPJ">3.6</definedName>
  </definedNames>
  <calcPr fullCalcOnLoad="1"/>
</workbook>
</file>

<file path=xl/sharedStrings.xml><?xml version="1.0" encoding="utf-8"?>
<sst xmlns="http://schemas.openxmlformats.org/spreadsheetml/2006/main" count="24" uniqueCount="24">
  <si>
    <t>Calendar Year</t>
  </si>
  <si>
    <t>Maui</t>
  </si>
  <si>
    <t>Kapuni</t>
  </si>
  <si>
    <t>Mangahewa</t>
  </si>
  <si>
    <t>Pohokura</t>
  </si>
  <si>
    <t>Kupe</t>
  </si>
  <si>
    <t>Total</t>
  </si>
  <si>
    <t>Notes:</t>
  </si>
  <si>
    <t>n.a. = Not applicable.</t>
  </si>
  <si>
    <r>
      <t>Table E.3c: Net Natural Gas Production by Field (Gross PJ)</t>
    </r>
    <r>
      <rPr>
        <b/>
        <vertAlign val="superscript"/>
        <sz val="10"/>
        <rFont val="Arial"/>
        <family val="2"/>
      </rPr>
      <t>1</t>
    </r>
  </si>
  <si>
    <r>
      <t>McKee</t>
    </r>
    <r>
      <rPr>
        <b/>
        <vertAlign val="superscript"/>
        <sz val="10"/>
        <rFont val="Arial"/>
        <family val="2"/>
      </rPr>
      <t>R</t>
    </r>
  </si>
  <si>
    <r>
      <t>Kaimiro/ Ngatoro</t>
    </r>
    <r>
      <rPr>
        <b/>
        <vertAlign val="superscript"/>
        <sz val="10"/>
        <rFont val="Arial"/>
        <family val="2"/>
      </rPr>
      <t>2, 3, R</t>
    </r>
  </si>
  <si>
    <r>
      <t>Turangi</t>
    </r>
    <r>
      <rPr>
        <b/>
        <vertAlign val="superscript"/>
        <sz val="10"/>
        <rFont val="Arial"/>
        <family val="2"/>
      </rPr>
      <t>R</t>
    </r>
  </si>
  <si>
    <r>
      <t>Rimu/ Kauri</t>
    </r>
    <r>
      <rPr>
        <b/>
        <vertAlign val="superscript"/>
        <sz val="10"/>
        <rFont val="Arial"/>
        <family val="2"/>
      </rPr>
      <t>4, R</t>
    </r>
  </si>
  <si>
    <r>
      <t>Tui</t>
    </r>
    <r>
      <rPr>
        <b/>
        <vertAlign val="superscript"/>
        <sz val="10"/>
        <rFont val="Arial"/>
        <family val="2"/>
      </rPr>
      <t>5</t>
    </r>
  </si>
  <si>
    <r>
      <t>Maari</t>
    </r>
    <r>
      <rPr>
        <b/>
        <vertAlign val="superscript"/>
        <sz val="10"/>
        <rFont val="Arial"/>
        <family val="2"/>
      </rPr>
      <t>5</t>
    </r>
  </si>
  <si>
    <r>
      <t>Other</t>
    </r>
    <r>
      <rPr>
        <b/>
        <vertAlign val="superscript"/>
        <sz val="10"/>
        <rFont val="Arial"/>
        <family val="2"/>
      </rPr>
      <t>6</t>
    </r>
  </si>
  <si>
    <r>
      <t xml:space="preserve">1 </t>
    </r>
    <r>
      <rPr>
        <sz val="10"/>
        <rFont val="Arial"/>
        <family val="2"/>
      </rPr>
      <t>In gross calorific value terms.</t>
    </r>
  </si>
  <si>
    <r>
      <t xml:space="preserve">2 </t>
    </r>
    <r>
      <rPr>
        <sz val="10"/>
        <rFont val="Arial"/>
        <family val="2"/>
      </rPr>
      <t>All gas from the Moturoa field was used for own purposes.</t>
    </r>
  </si>
  <si>
    <r>
      <t xml:space="preserve">3 </t>
    </r>
    <r>
      <rPr>
        <sz val="10"/>
        <rFont val="Arial"/>
        <family val="2"/>
      </rPr>
      <t>All gas from the Ngatoro field was flared from March 1992 to May 1998. The Ngatoro field includes the Goldie well.</t>
    </r>
  </si>
  <si>
    <r>
      <t xml:space="preserve">4 </t>
    </r>
    <r>
      <rPr>
        <sz val="10"/>
        <rFont val="Arial"/>
        <family val="2"/>
      </rPr>
      <t>All gas from the Rimu field was flared from 1999 to 2001.</t>
    </r>
  </si>
  <si>
    <r>
      <t xml:space="preserve">5 </t>
    </r>
    <r>
      <rPr>
        <sz val="10"/>
        <rFont val="Arial"/>
        <family val="2"/>
      </rPr>
      <t>All gas was flared or used for own purposes.</t>
    </r>
  </si>
  <si>
    <r>
      <t>6</t>
    </r>
    <r>
      <rPr>
        <sz val="10"/>
        <rFont val="Arial"/>
        <family val="2"/>
      </rPr>
      <t xml:space="preserve"> Includes Tariki, Ahuroa, Waihapa, Ngaere, Piakau (not produced since September 1999), Cheal and Turangi fields, and Surrey and Radnor (ceased production in 2006) wells.</t>
    </r>
  </si>
  <si>
    <r>
      <t>R</t>
    </r>
    <r>
      <rPr>
        <sz val="10"/>
        <rFont val="Arial"/>
        <family val="2"/>
      </rPr>
      <t xml:space="preserve"> = Revised figures.</t>
    </r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</si>
</sst>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0.0"/>
    <numFmt numFmtId="167" formatCode="0.000"/>
    <numFmt numFmtId="168" formatCode="0.0000000"/>
    <numFmt numFmtId="169" formatCode="0.000000"/>
    <numFmt numFmtId="170" formatCode="0.00000"/>
    <numFmt numFmtId="171" formatCode="#,##0.0"/>
    <numFmt numFmtId="172" formatCode="yyyy"/>
    <numFmt numFmtId="173" formatCode="0.0_)"/>
    <numFmt numFmtId="174" formatCode="_-* #,##0_-;\-* #,##0_-;_-* &quot;-&quot;??_-;_-@_-"/>
    <numFmt numFmtId="175" formatCode="\-"/>
    <numFmt numFmtId="176" formatCode="_-* #,##0.0_-;\-* #,##0.0_-;_-* &quot;-&quot;?_-;_-@_-"/>
    <numFmt numFmtId="177" formatCode="_-* #,##0.0000_-;\-* #,##0.0000_-;_-* &quot;-&quot;??_-;_-@_-"/>
    <numFmt numFmtId="178" formatCode="_-* #,##0.00_-;\-* #,##0.00_-;_-* &quot;-&quot;?_-;_-@_-"/>
    <numFmt numFmtId="179" formatCode="mmm"/>
    <numFmt numFmtId="180" formatCode="_-* #,##0.0_-;\-* #,##0.0_-;_-* &quot;-&quot;??_-;_-@_-"/>
    <numFmt numFmtId="181" formatCode="_-* #,##0.000_-;\-* #,##0.000_-;_-* &quot;-&quot;?_-;_-@_-"/>
    <numFmt numFmtId="182" formatCode="_-* #,##0.0000_-;\-* #,##0.0000_-;_-* &quot;-&quot;?_-;_-@_-"/>
    <numFmt numFmtId="183" formatCode="0.0000"/>
    <numFmt numFmtId="184" formatCode="_-* #,##0.000_-;\-* #,##0.000_-;_-* &quot;-&quot;??_-;_-@_-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E+00"/>
    <numFmt numFmtId="193" formatCode="0.0000000E+00"/>
    <numFmt numFmtId="194" formatCode="0.00000000E+00"/>
    <numFmt numFmtId="195" formatCode="0.000000000E+00"/>
    <numFmt numFmtId="196" formatCode="0.0000000000E+00"/>
    <numFmt numFmtId="197" formatCode="0.00000E+00"/>
    <numFmt numFmtId="198" formatCode="0.0000E+00"/>
    <numFmt numFmtId="199" formatCode="0.000E+00"/>
    <numFmt numFmtId="200" formatCode="0.0E+00"/>
    <numFmt numFmtId="201" formatCode="0E+00"/>
  </numFmts>
  <fonts count="9">
    <font>
      <sz val="10"/>
      <name val="Arial"/>
      <family val="0"/>
    </font>
    <font>
      <sz val="10"/>
      <color indexed="8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 vertical="top"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2" borderId="0" xfId="23" applyFont="1" applyFill="1" applyAlignment="1">
      <alignment horizontal="left" indent="1"/>
      <protection/>
    </xf>
    <xf numFmtId="0" fontId="0" fillId="2" borderId="0" xfId="23" applyFont="1" applyFill="1">
      <alignment vertical="top"/>
      <protection/>
    </xf>
    <xf numFmtId="0" fontId="7" fillId="2" borderId="0" xfId="23" applyFont="1" applyFill="1" applyAlignment="1">
      <alignment horizontal="left" indent="1"/>
      <protection/>
    </xf>
    <xf numFmtId="0" fontId="6" fillId="2" borderId="1" xfId="23" applyFont="1" applyFill="1" applyBorder="1" applyAlignment="1">
      <alignment horizontal="center" vertical="top" wrapText="1"/>
      <protection/>
    </xf>
    <xf numFmtId="0" fontId="6" fillId="2" borderId="2" xfId="23" applyFont="1" applyFill="1" applyBorder="1" applyAlignment="1">
      <alignment horizontal="center" vertical="top" wrapText="1"/>
      <protection/>
    </xf>
    <xf numFmtId="0" fontId="6" fillId="2" borderId="2" xfId="23" applyFont="1" applyFill="1" applyBorder="1" applyAlignment="1">
      <alignment horizontal="right" vertical="top" wrapText="1"/>
      <protection/>
    </xf>
    <xf numFmtId="0" fontId="6" fillId="2" borderId="2" xfId="23" applyFont="1" applyFill="1" applyBorder="1" applyAlignment="1">
      <alignment horizontal="right" vertical="top"/>
      <protection/>
    </xf>
    <xf numFmtId="0" fontId="6" fillId="2" borderId="3" xfId="23" applyFont="1" applyFill="1" applyBorder="1" applyAlignment="1" quotePrefix="1">
      <alignment horizontal="right" vertical="top" wrapText="1"/>
      <protection/>
    </xf>
    <xf numFmtId="0" fontId="0" fillId="2" borderId="4" xfId="23" applyNumberFormat="1" applyFont="1" applyFill="1" applyBorder="1" applyAlignment="1">
      <alignment horizontal="left" indent="1"/>
      <protection/>
    </xf>
    <xf numFmtId="0" fontId="0" fillId="2" borderId="0" xfId="23" applyNumberFormat="1" applyFont="1" applyFill="1" applyBorder="1" applyAlignment="1">
      <alignment horizontal="left" indent="1"/>
      <protection/>
    </xf>
    <xf numFmtId="178" fontId="0" fillId="2" borderId="0" xfId="23" applyNumberFormat="1" applyFont="1" applyFill="1" applyBorder="1">
      <alignment vertical="top"/>
      <protection/>
    </xf>
    <xf numFmtId="178" fontId="1" fillId="2" borderId="5" xfId="23" applyNumberFormat="1" applyFill="1" applyBorder="1">
      <alignment vertical="top"/>
      <protection/>
    </xf>
    <xf numFmtId="2" fontId="6" fillId="2" borderId="6" xfId="18" applyNumberFormat="1" applyFont="1" applyFill="1" applyBorder="1" applyAlignment="1">
      <alignment horizontal="center" vertical="center" wrapText="1"/>
    </xf>
    <xf numFmtId="2" fontId="6" fillId="2" borderId="7" xfId="18" applyNumberFormat="1" applyFont="1" applyFill="1" applyBorder="1" applyAlignment="1">
      <alignment horizontal="center" vertical="center" wrapText="1"/>
    </xf>
    <xf numFmtId="165" fontId="6" fillId="2" borderId="7" xfId="15" applyNumberFormat="1" applyFont="1" applyFill="1" applyBorder="1" applyAlignment="1">
      <alignment horizontal="center" vertical="center"/>
      <protection/>
    </xf>
    <xf numFmtId="165" fontId="6" fillId="2" borderId="8" xfId="15" applyNumberFormat="1" applyFont="1" applyFill="1" applyBorder="1" applyAlignment="1">
      <alignment horizontal="center" vertical="center"/>
      <protection/>
    </xf>
    <xf numFmtId="0" fontId="6" fillId="2" borderId="9" xfId="23" applyFont="1" applyFill="1" applyBorder="1" applyAlignment="1">
      <alignment horizontal="center"/>
      <protection/>
    </xf>
    <xf numFmtId="0" fontId="6" fillId="2" borderId="10" xfId="23" applyFont="1" applyFill="1" applyBorder="1" applyAlignment="1">
      <alignment horizontal="center"/>
      <protection/>
    </xf>
    <xf numFmtId="165" fontId="6" fillId="2" borderId="10" xfId="15" applyNumberFormat="1" applyFont="1" applyFill="1" applyBorder="1" applyAlignment="1">
      <alignment horizontal="center" vertical="top"/>
      <protection/>
    </xf>
    <xf numFmtId="165" fontId="6" fillId="2" borderId="11" xfId="15" applyNumberFormat="1" applyFont="1" applyFill="1" applyBorder="1" applyAlignment="1">
      <alignment horizontal="center" vertical="top"/>
      <protection/>
    </xf>
    <xf numFmtId="0" fontId="0" fillId="2" borderId="0" xfId="23" applyFont="1" applyFill="1" applyAlignment="1">
      <alignment horizontal="left" indent="1"/>
      <protection/>
    </xf>
    <xf numFmtId="0" fontId="1" fillId="2" borderId="0" xfId="23" applyFill="1">
      <alignment vertical="top"/>
      <protection/>
    </xf>
    <xf numFmtId="0" fontId="8" fillId="2" borderId="0" xfId="23" applyFont="1" applyFill="1" applyAlignment="1">
      <alignment horizontal="left" indent="1"/>
      <protection/>
    </xf>
  </cellXfs>
  <cellStyles count="10">
    <cellStyle name="Normal" xfId="0"/>
    <cellStyle name="Comma" xfId="16"/>
    <cellStyle name="Comma [0]" xfId="17"/>
    <cellStyle name="Comma_coal" xfId="18"/>
    <cellStyle name="Currency" xfId="19"/>
    <cellStyle name="Currency [0]" xfId="20"/>
    <cellStyle name="Followed Hyperlink" xfId="21"/>
    <cellStyle name="Hyperlink" xfId="22"/>
    <cellStyle name="Normal_E_GAS_June2007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I44" sqref="I44"/>
    </sheetView>
  </sheetViews>
  <sheetFormatPr defaultColWidth="9.140625" defaultRowHeight="12.75"/>
  <sheetData>
    <row r="1" spans="1:15" ht="14.25">
      <c r="A1" s="1" t="s">
        <v>9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3.5" thickBot="1">
      <c r="A2" s="3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41.25">
      <c r="A3" s="4" t="s">
        <v>0</v>
      </c>
      <c r="B3" s="5"/>
      <c r="C3" s="6" t="s">
        <v>1</v>
      </c>
      <c r="D3" s="6" t="s">
        <v>2</v>
      </c>
      <c r="E3" s="6" t="s">
        <v>10</v>
      </c>
      <c r="F3" s="6" t="s">
        <v>3</v>
      </c>
      <c r="G3" s="6" t="s">
        <v>11</v>
      </c>
      <c r="H3" s="6" t="s">
        <v>12</v>
      </c>
      <c r="I3" s="6" t="s">
        <v>13</v>
      </c>
      <c r="J3" s="6" t="s">
        <v>4</v>
      </c>
      <c r="K3" s="7" t="s">
        <v>14</v>
      </c>
      <c r="L3" s="7" t="s">
        <v>15</v>
      </c>
      <c r="M3" s="7" t="s">
        <v>5</v>
      </c>
      <c r="N3" s="6" t="s">
        <v>16</v>
      </c>
      <c r="O3" s="8" t="s">
        <v>6</v>
      </c>
    </row>
    <row r="4" spans="1:15" ht="12.75">
      <c r="A4" s="9">
        <v>1970</v>
      </c>
      <c r="B4" s="10"/>
      <c r="C4" s="11">
        <v>0</v>
      </c>
      <c r="D4" s="11">
        <v>4.09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2">
        <f aca="true" t="shared" si="0" ref="O4:O43">SUM(C4:N4)</f>
        <v>4.09</v>
      </c>
    </row>
    <row r="5" spans="1:15" ht="12.75">
      <c r="A5" s="9">
        <v>1971</v>
      </c>
      <c r="B5" s="10"/>
      <c r="C5" s="11">
        <v>0</v>
      </c>
      <c r="D5" s="11">
        <v>7.8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2">
        <f t="shared" si="0"/>
        <v>7.8</v>
      </c>
    </row>
    <row r="6" spans="1:15" ht="12.75">
      <c r="A6" s="9">
        <v>1972</v>
      </c>
      <c r="B6" s="10"/>
      <c r="C6" s="11">
        <v>0</v>
      </c>
      <c r="D6" s="11">
        <v>10.73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2">
        <f t="shared" si="0"/>
        <v>10.73</v>
      </c>
    </row>
    <row r="7" spans="1:15" ht="12.75">
      <c r="A7" s="9">
        <v>1973</v>
      </c>
      <c r="B7" s="10"/>
      <c r="C7" s="11">
        <v>0</v>
      </c>
      <c r="D7" s="11">
        <v>12.65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2">
        <f t="shared" si="0"/>
        <v>12.65</v>
      </c>
    </row>
    <row r="8" spans="1:15" ht="12.75">
      <c r="A8" s="9">
        <v>1974</v>
      </c>
      <c r="B8" s="10"/>
      <c r="C8" s="11">
        <v>0</v>
      </c>
      <c r="D8" s="11">
        <v>10.497265868499998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2">
        <f t="shared" si="0"/>
        <v>10.497265868499998</v>
      </c>
    </row>
    <row r="9" spans="1:15" ht="12.75">
      <c r="A9" s="9">
        <v>1975</v>
      </c>
      <c r="B9" s="10"/>
      <c r="C9" s="11">
        <v>0</v>
      </c>
      <c r="D9" s="11">
        <v>12.12782152442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2">
        <f t="shared" si="0"/>
        <v>12.12782152442</v>
      </c>
    </row>
    <row r="10" spans="1:15" ht="12.75">
      <c r="A10" s="9">
        <v>1976</v>
      </c>
      <c r="B10" s="10"/>
      <c r="C10" s="11">
        <v>0</v>
      </c>
      <c r="D10" s="11">
        <v>34.801899299599995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2">
        <f t="shared" si="0"/>
        <v>34.801899299599995</v>
      </c>
    </row>
    <row r="11" spans="1:15" ht="12.75">
      <c r="A11" s="9">
        <v>1977</v>
      </c>
      <c r="B11" s="10"/>
      <c r="C11" s="11">
        <v>0</v>
      </c>
      <c r="D11" s="11">
        <v>57.078224729199995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2">
        <f t="shared" si="0"/>
        <v>57.078224729199995</v>
      </c>
    </row>
    <row r="12" spans="1:15" ht="12.75">
      <c r="A12" s="9">
        <v>1978</v>
      </c>
      <c r="B12" s="10"/>
      <c r="C12" s="11">
        <v>0</v>
      </c>
      <c r="D12" s="11">
        <v>53.92532497907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2">
        <f t="shared" si="0"/>
        <v>53.92532497907</v>
      </c>
    </row>
    <row r="13" spans="1:15" ht="12.75">
      <c r="A13" s="9">
        <v>1979</v>
      </c>
      <c r="B13" s="10"/>
      <c r="C13" s="11">
        <v>10.034734904299999</v>
      </c>
      <c r="D13" s="11">
        <v>23.41981103045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2">
        <f t="shared" si="0"/>
        <v>33.45454593475</v>
      </c>
    </row>
    <row r="14" spans="1:15" ht="12.75">
      <c r="A14" s="9">
        <v>1980</v>
      </c>
      <c r="B14" s="10"/>
      <c r="C14" s="11">
        <v>22.4203418756</v>
      </c>
      <c r="D14" s="11">
        <v>9.031355162429998</v>
      </c>
      <c r="E14" s="11">
        <v>0.000769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2">
        <f t="shared" si="0"/>
        <v>31.452466038029996</v>
      </c>
    </row>
    <row r="15" spans="1:15" ht="12.75">
      <c r="A15" s="9">
        <v>1981</v>
      </c>
      <c r="B15" s="10"/>
      <c r="C15" s="11">
        <v>31.8775528217</v>
      </c>
      <c r="D15" s="11">
        <v>7.971220624400001</v>
      </c>
      <c r="E15" s="11">
        <v>0.038641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2">
        <f t="shared" si="0"/>
        <v>39.887414446099996</v>
      </c>
    </row>
    <row r="16" spans="1:15" ht="12.75">
      <c r="A16" s="9">
        <v>1982</v>
      </c>
      <c r="B16" s="10"/>
      <c r="C16" s="11">
        <v>64.94425799999999</v>
      </c>
      <c r="D16" s="11">
        <v>9.008748</v>
      </c>
      <c r="E16" s="11">
        <v>0.0169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2">
        <f t="shared" si="0"/>
        <v>73.969906</v>
      </c>
    </row>
    <row r="17" spans="1:15" ht="12.75">
      <c r="A17" s="9">
        <v>1983</v>
      </c>
      <c r="B17" s="10"/>
      <c r="C17" s="11">
        <v>69.92858</v>
      </c>
      <c r="D17" s="11">
        <v>10.423677000000001</v>
      </c>
      <c r="E17" s="11">
        <v>0.024741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2">
        <f t="shared" si="0"/>
        <v>80.376998</v>
      </c>
    </row>
    <row r="18" spans="1:15" ht="12.75">
      <c r="A18" s="9">
        <v>1984</v>
      </c>
      <c r="B18" s="10"/>
      <c r="C18" s="11">
        <v>93.21528</v>
      </c>
      <c r="D18" s="11">
        <v>10.040826000000001</v>
      </c>
      <c r="E18" s="11">
        <v>0.626511</v>
      </c>
      <c r="F18" s="11">
        <v>0</v>
      </c>
      <c r="G18" s="11">
        <v>0.07056382003400001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2">
        <f t="shared" si="0"/>
        <v>103.95318082003399</v>
      </c>
    </row>
    <row r="19" spans="1:15" ht="12.75">
      <c r="A19" s="9">
        <v>1985</v>
      </c>
      <c r="B19" s="10"/>
      <c r="C19" s="11">
        <v>121.67801</v>
      </c>
      <c r="D19" s="11">
        <v>10.552039</v>
      </c>
      <c r="E19" s="11">
        <v>1.477741</v>
      </c>
      <c r="F19" s="11">
        <v>0</v>
      </c>
      <c r="G19" s="11">
        <v>0.6793697640095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2">
        <f t="shared" si="0"/>
        <v>134.3871597640095</v>
      </c>
    </row>
    <row r="20" spans="1:15" ht="12.75">
      <c r="A20" s="9">
        <v>1986</v>
      </c>
      <c r="B20" s="10"/>
      <c r="C20" s="11">
        <v>148.07053</v>
      </c>
      <c r="D20" s="11">
        <v>13.128676</v>
      </c>
      <c r="E20" s="11">
        <v>1.850383</v>
      </c>
      <c r="F20" s="11">
        <v>0</v>
      </c>
      <c r="G20" s="11">
        <v>0.56701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2">
        <f t="shared" si="0"/>
        <v>163.616599</v>
      </c>
    </row>
    <row r="21" spans="1:15" ht="12.75">
      <c r="A21" s="9">
        <v>1987</v>
      </c>
      <c r="B21" s="10"/>
      <c r="C21" s="11">
        <v>143.65999</v>
      </c>
      <c r="D21" s="11">
        <v>11.226795999999998</v>
      </c>
      <c r="E21" s="11">
        <v>2.9619229999999996</v>
      </c>
      <c r="F21" s="11">
        <v>0</v>
      </c>
      <c r="G21" s="11">
        <v>0.609561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2">
        <f t="shared" si="0"/>
        <v>158.45827000000003</v>
      </c>
    </row>
    <row r="22" spans="1:15" ht="12.75">
      <c r="A22" s="9">
        <v>1988</v>
      </c>
      <c r="B22" s="10"/>
      <c r="C22" s="11">
        <v>156.56297</v>
      </c>
      <c r="D22" s="11">
        <v>11.530719999999999</v>
      </c>
      <c r="E22" s="11">
        <v>3.48978135621</v>
      </c>
      <c r="F22" s="11">
        <v>0</v>
      </c>
      <c r="G22" s="11">
        <v>0.619514330653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2">
        <f t="shared" si="0"/>
        <v>172.202985686863</v>
      </c>
    </row>
    <row r="23" spans="1:15" ht="12.75">
      <c r="A23" s="9">
        <v>1989</v>
      </c>
      <c r="B23" s="10"/>
      <c r="C23" s="11">
        <v>161.420805</v>
      </c>
      <c r="D23" s="11">
        <v>11.418638000000001</v>
      </c>
      <c r="E23" s="11">
        <v>3.89516600283</v>
      </c>
      <c r="F23" s="11">
        <v>0</v>
      </c>
      <c r="G23" s="11">
        <v>0.459731800079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2">
        <f t="shared" si="0"/>
        <v>177.194340802909</v>
      </c>
    </row>
    <row r="24" spans="1:15" ht="12.75">
      <c r="A24" s="9">
        <v>1990</v>
      </c>
      <c r="B24" s="10"/>
      <c r="C24" s="11">
        <v>159.04789</v>
      </c>
      <c r="D24" s="11">
        <v>12.205009</v>
      </c>
      <c r="E24" s="11">
        <v>3.8785758056599997</v>
      </c>
      <c r="F24" s="11">
        <v>0</v>
      </c>
      <c r="G24" s="11">
        <v>0.389537000079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1.015281</v>
      </c>
      <c r="O24" s="12">
        <f t="shared" si="0"/>
        <v>176.53629280573898</v>
      </c>
    </row>
    <row r="25" spans="1:15" ht="12.75">
      <c r="A25" s="9">
        <v>1991</v>
      </c>
      <c r="B25" s="10"/>
      <c r="C25" s="11">
        <v>163.67565000000002</v>
      </c>
      <c r="D25" s="11">
        <v>19.077857</v>
      </c>
      <c r="E25" s="11">
        <v>4.7091759923800005</v>
      </c>
      <c r="F25" s="11">
        <v>0</v>
      </c>
      <c r="G25" s="11">
        <v>0.31070806033599996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4.374935</v>
      </c>
      <c r="O25" s="12">
        <f t="shared" si="0"/>
        <v>192.14832605271602</v>
      </c>
    </row>
    <row r="26" spans="1:15" ht="12.75">
      <c r="A26" s="9">
        <v>1992</v>
      </c>
      <c r="B26" s="10"/>
      <c r="C26" s="11">
        <v>175.67915999999997</v>
      </c>
      <c r="D26" s="11">
        <v>18.615361</v>
      </c>
      <c r="E26" s="11">
        <v>5.455261</v>
      </c>
      <c r="F26" s="11">
        <v>0</v>
      </c>
      <c r="G26" s="11">
        <v>0.270753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3.5045729999999997</v>
      </c>
      <c r="O26" s="12">
        <f t="shared" si="0"/>
        <v>203.525108</v>
      </c>
    </row>
    <row r="27" spans="1:15" ht="12.75">
      <c r="A27" s="9">
        <v>1993</v>
      </c>
      <c r="B27" s="10"/>
      <c r="C27" s="11">
        <v>168.881476</v>
      </c>
      <c r="D27" s="11">
        <v>18.601517</v>
      </c>
      <c r="E27" s="11">
        <v>4.9907908999999995</v>
      </c>
      <c r="F27" s="11">
        <v>0</v>
      </c>
      <c r="G27" s="11">
        <v>0.225252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4.969232203600001</v>
      </c>
      <c r="O27" s="12">
        <f t="shared" si="0"/>
        <v>197.6682681036</v>
      </c>
    </row>
    <row r="28" spans="1:15" ht="12.75">
      <c r="A28" s="9">
        <v>1994</v>
      </c>
      <c r="B28" s="10"/>
      <c r="C28" s="11">
        <v>154.657039</v>
      </c>
      <c r="D28" s="11">
        <v>17.359949</v>
      </c>
      <c r="E28" s="11">
        <v>6.9023840000000005</v>
      </c>
      <c r="F28" s="11">
        <v>0</v>
      </c>
      <c r="G28" s="11">
        <v>0.439484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4.35942</v>
      </c>
      <c r="O28" s="12">
        <f t="shared" si="0"/>
        <v>183.718276</v>
      </c>
    </row>
    <row r="29" spans="1:15" ht="12.75">
      <c r="A29" s="9">
        <v>1995</v>
      </c>
      <c r="B29" s="10"/>
      <c r="C29" s="11">
        <v>145.616998</v>
      </c>
      <c r="D29" s="11">
        <v>18.293408</v>
      </c>
      <c r="E29" s="11">
        <v>7.464879000000001</v>
      </c>
      <c r="F29" s="11">
        <v>0</v>
      </c>
      <c r="G29" s="11">
        <v>0.143266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1.783525</v>
      </c>
      <c r="O29" s="12">
        <f t="shared" si="0"/>
        <v>173.302076</v>
      </c>
    </row>
    <row r="30" spans="1:15" ht="12.75">
      <c r="A30" s="9">
        <v>1996</v>
      </c>
      <c r="B30" s="10"/>
      <c r="C30" s="11">
        <v>164.023582</v>
      </c>
      <c r="D30" s="11">
        <v>19.562819</v>
      </c>
      <c r="E30" s="11">
        <v>7.805065380000001</v>
      </c>
      <c r="F30" s="11">
        <v>0</v>
      </c>
      <c r="G30" s="11">
        <v>0.716236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5.82506</v>
      </c>
      <c r="O30" s="12">
        <f t="shared" si="0"/>
        <v>197.93276238</v>
      </c>
    </row>
    <row r="31" spans="1:15" ht="12.75">
      <c r="A31" s="9">
        <v>1997</v>
      </c>
      <c r="B31" s="10"/>
      <c r="C31" s="11">
        <v>172.31645400000002</v>
      </c>
      <c r="D31" s="11">
        <v>20.851543</v>
      </c>
      <c r="E31" s="11">
        <v>7.847902284</v>
      </c>
      <c r="F31" s="11">
        <v>0.31966881685</v>
      </c>
      <c r="G31" s="11">
        <v>1.184758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9.461862</v>
      </c>
      <c r="O31" s="12">
        <f t="shared" si="0"/>
        <v>211.98218810084998</v>
      </c>
    </row>
    <row r="32" spans="1:15" ht="12.75">
      <c r="A32" s="9">
        <v>1998</v>
      </c>
      <c r="B32" s="10"/>
      <c r="C32" s="11">
        <v>145.872706</v>
      </c>
      <c r="D32" s="11">
        <v>20.30684396365</v>
      </c>
      <c r="E32" s="11">
        <v>8.129786326</v>
      </c>
      <c r="F32" s="11">
        <v>2.39468589965</v>
      </c>
      <c r="G32" s="11">
        <v>2.136717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9.058553</v>
      </c>
      <c r="O32" s="12">
        <f t="shared" si="0"/>
        <v>187.89929218929998</v>
      </c>
    </row>
    <row r="33" spans="1:15" ht="12.75">
      <c r="A33" s="9">
        <v>1999</v>
      </c>
      <c r="B33" s="10"/>
      <c r="C33" s="11">
        <v>175.38585799999998</v>
      </c>
      <c r="D33" s="11">
        <v>21.79306094704686</v>
      </c>
      <c r="E33" s="11">
        <v>9.254628</v>
      </c>
      <c r="F33" s="11">
        <v>0</v>
      </c>
      <c r="G33" s="11">
        <v>2.0327590000000004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9.733393000000001</v>
      </c>
      <c r="O33" s="12">
        <f t="shared" si="0"/>
        <v>218.19969894704684</v>
      </c>
    </row>
    <row r="34" spans="1:15" ht="12.75">
      <c r="A34" s="9">
        <v>2000</v>
      </c>
      <c r="B34" s="10"/>
      <c r="C34" s="11">
        <v>184.639904</v>
      </c>
      <c r="D34" s="11">
        <v>24.506425203915303</v>
      </c>
      <c r="E34" s="11">
        <v>8.508011</v>
      </c>
      <c r="F34" s="11">
        <v>0</v>
      </c>
      <c r="G34" s="11">
        <v>1.95982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10.086012</v>
      </c>
      <c r="O34" s="12">
        <f t="shared" si="0"/>
        <v>229.70017220391534</v>
      </c>
    </row>
    <row r="35" spans="1:15" ht="12.75">
      <c r="A35" s="9">
        <v>2001</v>
      </c>
      <c r="B35" s="10"/>
      <c r="C35" s="11">
        <v>191.49015100000003</v>
      </c>
      <c r="D35" s="11">
        <v>24.866181734192402</v>
      </c>
      <c r="E35" s="11">
        <v>8.586538000000001</v>
      </c>
      <c r="F35" s="11">
        <v>3.1284789999999996</v>
      </c>
      <c r="G35" s="11">
        <v>1.6478670000000002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11.957766000000001</v>
      </c>
      <c r="O35" s="12">
        <f t="shared" si="0"/>
        <v>241.6769827341924</v>
      </c>
    </row>
    <row r="36" spans="1:15" ht="12.75">
      <c r="A36" s="9">
        <v>2002</v>
      </c>
      <c r="B36" s="10"/>
      <c r="C36" s="11">
        <v>174.975178</v>
      </c>
      <c r="D36" s="11">
        <v>24.838345025784285</v>
      </c>
      <c r="E36" s="11">
        <v>5.428919</v>
      </c>
      <c r="F36" s="11">
        <v>9.770164</v>
      </c>
      <c r="G36" s="11">
        <v>1.610179</v>
      </c>
      <c r="H36" s="11">
        <v>0</v>
      </c>
      <c r="I36" s="11">
        <v>0.417079</v>
      </c>
      <c r="J36" s="11">
        <v>0</v>
      </c>
      <c r="K36" s="11">
        <v>0</v>
      </c>
      <c r="L36" s="11">
        <v>0</v>
      </c>
      <c r="M36" s="11">
        <v>0</v>
      </c>
      <c r="N36" s="11">
        <v>12.580971</v>
      </c>
      <c r="O36" s="12">
        <f t="shared" si="0"/>
        <v>229.6208350257843</v>
      </c>
    </row>
    <row r="37" spans="1:15" ht="12.75">
      <c r="A37" s="9">
        <v>2003</v>
      </c>
      <c r="B37" s="10"/>
      <c r="C37" s="11">
        <v>118.789783</v>
      </c>
      <c r="D37" s="11">
        <v>23.53250538296644</v>
      </c>
      <c r="E37" s="11">
        <v>6.295351</v>
      </c>
      <c r="F37" s="11">
        <v>8.314155</v>
      </c>
      <c r="G37" s="11">
        <v>1.0616480000000001</v>
      </c>
      <c r="H37" s="11">
        <v>0</v>
      </c>
      <c r="I37" s="11">
        <v>1.477916</v>
      </c>
      <c r="J37" s="11">
        <v>0</v>
      </c>
      <c r="K37" s="11">
        <v>0</v>
      </c>
      <c r="L37" s="11">
        <v>0</v>
      </c>
      <c r="M37" s="11">
        <v>0</v>
      </c>
      <c r="N37" s="11">
        <v>14.278583</v>
      </c>
      <c r="O37" s="12">
        <f t="shared" si="0"/>
        <v>173.74994138296643</v>
      </c>
    </row>
    <row r="38" spans="1:15" ht="12.75">
      <c r="A38" s="9">
        <v>2004</v>
      </c>
      <c r="B38" s="10"/>
      <c r="C38" s="11">
        <v>103.344631</v>
      </c>
      <c r="D38" s="11">
        <v>24.210408721774744</v>
      </c>
      <c r="E38" s="11">
        <v>7.66899</v>
      </c>
      <c r="F38" s="11">
        <v>7.87693</v>
      </c>
      <c r="G38" s="11">
        <v>-0.294246</v>
      </c>
      <c r="H38" s="11">
        <v>0</v>
      </c>
      <c r="I38" s="11">
        <v>3.419952</v>
      </c>
      <c r="J38" s="11">
        <v>0</v>
      </c>
      <c r="K38" s="11">
        <v>0</v>
      </c>
      <c r="L38" s="11">
        <v>0</v>
      </c>
      <c r="M38" s="11">
        <v>0</v>
      </c>
      <c r="N38" s="11">
        <v>9.025476</v>
      </c>
      <c r="O38" s="12">
        <f t="shared" si="0"/>
        <v>155.25214172177473</v>
      </c>
    </row>
    <row r="39" spans="1:15" ht="12.75">
      <c r="A39" s="9">
        <v>2005</v>
      </c>
      <c r="B39" s="10"/>
      <c r="C39" s="11">
        <v>91.311803</v>
      </c>
      <c r="D39" s="11">
        <v>25.32261853379646</v>
      </c>
      <c r="E39" s="11">
        <v>8.74849</v>
      </c>
      <c r="F39" s="11">
        <v>6.258687</v>
      </c>
      <c r="G39" s="11">
        <v>0.25293099999999996</v>
      </c>
      <c r="H39" s="11">
        <v>0</v>
      </c>
      <c r="I39" s="11">
        <v>6.514598</v>
      </c>
      <c r="J39" s="11">
        <v>0</v>
      </c>
      <c r="K39" s="11">
        <v>0</v>
      </c>
      <c r="L39" s="11">
        <v>0</v>
      </c>
      <c r="M39" s="11">
        <v>0</v>
      </c>
      <c r="N39" s="11">
        <v>6.407056</v>
      </c>
      <c r="O39" s="12">
        <f t="shared" si="0"/>
        <v>144.81618353379648</v>
      </c>
    </row>
    <row r="40" spans="1:15" ht="12.75">
      <c r="A40" s="9">
        <v>2006</v>
      </c>
      <c r="B40" s="10"/>
      <c r="C40" s="11">
        <v>87.14116700000001</v>
      </c>
      <c r="D40" s="11">
        <v>24.312714577719685</v>
      </c>
      <c r="E40" s="11">
        <v>6.944959</v>
      </c>
      <c r="F40" s="11">
        <v>5.39334</v>
      </c>
      <c r="G40" s="11">
        <v>0.0075520000000000006</v>
      </c>
      <c r="H40" s="11">
        <v>0.975895</v>
      </c>
      <c r="I40" s="11">
        <v>4.457445</v>
      </c>
      <c r="J40" s="11">
        <v>13.999395909999999</v>
      </c>
      <c r="K40" s="11">
        <v>0</v>
      </c>
      <c r="L40" s="11">
        <v>0</v>
      </c>
      <c r="M40" s="11">
        <v>0</v>
      </c>
      <c r="N40" s="11">
        <v>5.230633</v>
      </c>
      <c r="O40" s="12">
        <f t="shared" si="0"/>
        <v>148.4631014877197</v>
      </c>
    </row>
    <row r="41" spans="1:15" ht="12.75">
      <c r="A41" s="9">
        <v>2007</v>
      </c>
      <c r="B41" s="10"/>
      <c r="C41" s="11">
        <v>51.93167</v>
      </c>
      <c r="D41" s="11">
        <v>20.317349636248913</v>
      </c>
      <c r="E41" s="11">
        <v>5.319204</v>
      </c>
      <c r="F41" s="11">
        <v>5.02323</v>
      </c>
      <c r="G41" s="11">
        <v>0.029694</v>
      </c>
      <c r="H41" s="11">
        <v>4.873848000000001</v>
      </c>
      <c r="I41" s="11">
        <v>2.667684</v>
      </c>
      <c r="J41" s="11">
        <v>69.579912</v>
      </c>
      <c r="K41" s="11">
        <v>0</v>
      </c>
      <c r="L41" s="11">
        <v>0</v>
      </c>
      <c r="M41" s="11">
        <v>0</v>
      </c>
      <c r="N41" s="11">
        <v>3.358367</v>
      </c>
      <c r="O41" s="12">
        <f t="shared" si="0"/>
        <v>163.1009586362489</v>
      </c>
    </row>
    <row r="42" spans="1:15" ht="12.75">
      <c r="A42" s="9">
        <v>2008</v>
      </c>
      <c r="B42" s="10"/>
      <c r="C42" s="11">
        <v>48.85141</v>
      </c>
      <c r="D42" s="11">
        <v>16.476977686996648</v>
      </c>
      <c r="E42" s="11">
        <v>5.137538999999999</v>
      </c>
      <c r="F42" s="11">
        <v>5.008087</v>
      </c>
      <c r="G42" s="11">
        <v>0.33804270000000003</v>
      </c>
      <c r="H42" s="11">
        <v>4.716732</v>
      </c>
      <c r="I42" s="11">
        <v>1.811087</v>
      </c>
      <c r="J42" s="11">
        <v>70.35681199999999</v>
      </c>
      <c r="K42" s="11">
        <v>0</v>
      </c>
      <c r="L42" s="11">
        <v>0</v>
      </c>
      <c r="M42" s="11">
        <v>0</v>
      </c>
      <c r="N42" s="11">
        <v>1.095323</v>
      </c>
      <c r="O42" s="12">
        <f t="shared" si="0"/>
        <v>153.79201038699665</v>
      </c>
    </row>
    <row r="43" spans="1:15" ht="12.75">
      <c r="A43" s="9">
        <v>2009</v>
      </c>
      <c r="B43" s="10"/>
      <c r="C43" s="11">
        <v>52.813325999999996</v>
      </c>
      <c r="D43" s="11">
        <v>15.289599045185016</v>
      </c>
      <c r="E43" s="11">
        <v>6.43883</v>
      </c>
      <c r="F43" s="11">
        <v>5.717917</v>
      </c>
      <c r="G43" s="11">
        <v>0.274227</v>
      </c>
      <c r="H43" s="11">
        <v>7.615131000000001</v>
      </c>
      <c r="I43" s="11">
        <v>1.3111774</v>
      </c>
      <c r="J43" s="11">
        <v>68.8216</v>
      </c>
      <c r="K43" s="11">
        <v>0</v>
      </c>
      <c r="L43" s="11">
        <v>0</v>
      </c>
      <c r="M43" s="11">
        <v>0.735528</v>
      </c>
      <c r="N43" s="11">
        <v>2.1E-05</v>
      </c>
      <c r="O43" s="12">
        <f t="shared" si="0"/>
        <v>159.01735644518502</v>
      </c>
    </row>
    <row r="44" spans="1:15" ht="12.75">
      <c r="A44" s="13" t="str">
        <f ca="1">"∆"&amp;OFFSET(A44,-5,0)&amp;"/"&amp;OFFSET(A44,-1,0)&amp;" p.a."</f>
        <v>∆2005/2009 p.a.</v>
      </c>
      <c r="B44" s="14"/>
      <c r="C44" s="15">
        <f aca="true" ca="1" t="shared" si="1" ref="C44:O44">IF(ISERROR(((OFFSET(C44,-1,0)/OFFSET(C44,-5,0))^0.25)-1),"n.a.",((OFFSET(C44,-1,0)/OFFSET(C44,-5,0))^0.25)-1)</f>
        <v>-0.12792437052128436</v>
      </c>
      <c r="D44" s="15">
        <f ca="1" t="shared" si="1"/>
        <v>-0.11850090457230267</v>
      </c>
      <c r="E44" s="15">
        <f ca="1" t="shared" si="1"/>
        <v>-0.0737708075022463</v>
      </c>
      <c r="F44" s="15">
        <f ca="1" t="shared" si="1"/>
        <v>-0.02233818396132059</v>
      </c>
      <c r="G44" s="15">
        <f ca="1" t="shared" si="1"/>
        <v>0.020415478858836433</v>
      </c>
      <c r="H44" s="15" t="str">
        <f ca="1" t="shared" si="1"/>
        <v>n.a.</v>
      </c>
      <c r="I44" s="15">
        <f ca="1" t="shared" si="1"/>
        <v>-0.33020259852508715</v>
      </c>
      <c r="J44" s="15" t="str">
        <f ca="1" t="shared" si="1"/>
        <v>n.a.</v>
      </c>
      <c r="K44" s="15" t="str">
        <f ca="1" t="shared" si="1"/>
        <v>n.a.</v>
      </c>
      <c r="L44" s="15" t="str">
        <f ca="1" t="shared" si="1"/>
        <v>n.a.</v>
      </c>
      <c r="M44" s="15" t="str">
        <f ca="1" t="shared" si="1"/>
        <v>n.a.</v>
      </c>
      <c r="N44" s="15">
        <f ca="1" t="shared" si="1"/>
        <v>-0.9574509180855805</v>
      </c>
      <c r="O44" s="16">
        <f ca="1" t="shared" si="1"/>
        <v>0.023662650495075876</v>
      </c>
    </row>
    <row r="45" spans="1:15" ht="12.75">
      <c r="A45" s="17" t="str">
        <f ca="1">"∆"&amp;(OFFSET(A45,-3,0))&amp;"/"&amp;(OFFSET(A45,-2,0))</f>
        <v>∆2008/2009</v>
      </c>
      <c r="B45" s="18"/>
      <c r="C45" s="19">
        <f aca="true" ca="1" t="shared" si="2" ref="C45:O45">IF(ISERROR((OFFSET(C45,-2,0)-OFFSET(C45,-3,0))/OFFSET(C45,-3,0)),"n.a.",(OFFSET(C45,-2,0)-OFFSET(C45,-3,0))/OFFSET(C45,-3,0))</f>
        <v>0.08110136432090691</v>
      </c>
      <c r="D45" s="19">
        <f ca="1" t="shared" si="2"/>
        <v>-0.0720628906810192</v>
      </c>
      <c r="E45" s="19">
        <f ca="1" t="shared" si="2"/>
        <v>0.25329072927718915</v>
      </c>
      <c r="F45" s="19">
        <f ca="1" t="shared" si="2"/>
        <v>0.1417367549725075</v>
      </c>
      <c r="G45" s="19">
        <f ca="1" t="shared" si="2"/>
        <v>-0.18877999731986528</v>
      </c>
      <c r="H45" s="19">
        <f ca="1" t="shared" si="2"/>
        <v>0.6144930430645625</v>
      </c>
      <c r="I45" s="19">
        <f ca="1" t="shared" si="2"/>
        <v>-0.2760273802418105</v>
      </c>
      <c r="J45" s="19">
        <f ca="1" t="shared" si="2"/>
        <v>-0.02182037469236081</v>
      </c>
      <c r="K45" s="19" t="str">
        <f ca="1" t="shared" si="2"/>
        <v>n.a.</v>
      </c>
      <c r="L45" s="19" t="str">
        <f ca="1" t="shared" si="2"/>
        <v>n.a.</v>
      </c>
      <c r="M45" s="19" t="str">
        <f ca="1" t="shared" si="2"/>
        <v>n.a.</v>
      </c>
      <c r="N45" s="19">
        <f ca="1" t="shared" si="2"/>
        <v>-0.9999808275732364</v>
      </c>
      <c r="O45" s="20">
        <f ca="1" t="shared" si="2"/>
        <v>0.033976706885094306</v>
      </c>
    </row>
    <row r="46" spans="1:15" ht="12.75">
      <c r="A46" s="21"/>
      <c r="B46" s="21"/>
      <c r="C46" s="2"/>
      <c r="D46" s="2"/>
      <c r="E46" s="2"/>
      <c r="F46" s="2"/>
      <c r="G46" s="2"/>
      <c r="H46" s="2"/>
      <c r="I46" s="22"/>
      <c r="J46" s="22"/>
      <c r="K46" s="22"/>
      <c r="L46" s="22"/>
      <c r="M46" s="22"/>
      <c r="N46" s="22"/>
      <c r="O46" s="22"/>
    </row>
    <row r="47" spans="1:15" ht="12.75">
      <c r="A47" s="21" t="s">
        <v>7</v>
      </c>
      <c r="B47" s="21"/>
      <c r="C47" s="2"/>
      <c r="D47" s="2"/>
      <c r="E47" s="2"/>
      <c r="F47" s="2"/>
      <c r="G47" s="2"/>
      <c r="H47" s="2"/>
      <c r="I47" s="22"/>
      <c r="J47" s="22"/>
      <c r="K47" s="22"/>
      <c r="L47" s="22"/>
      <c r="M47" s="22"/>
      <c r="N47" s="22"/>
      <c r="O47" s="22"/>
    </row>
    <row r="48" spans="1:15" ht="14.25">
      <c r="A48" s="23" t="s">
        <v>17</v>
      </c>
      <c r="B48" s="23"/>
      <c r="C48" s="2"/>
      <c r="D48" s="2"/>
      <c r="E48" s="2"/>
      <c r="F48" s="2"/>
      <c r="G48" s="2"/>
      <c r="H48" s="2"/>
      <c r="I48" s="22"/>
      <c r="J48" s="22"/>
      <c r="K48" s="22"/>
      <c r="L48" s="22"/>
      <c r="M48" s="22"/>
      <c r="N48" s="22"/>
      <c r="O48" s="22"/>
    </row>
    <row r="49" spans="1:15" ht="14.25">
      <c r="A49" s="23" t="s">
        <v>18</v>
      </c>
      <c r="B49" s="23"/>
      <c r="C49" s="2"/>
      <c r="D49" s="2"/>
      <c r="E49" s="2"/>
      <c r="F49" s="2"/>
      <c r="G49" s="2"/>
      <c r="H49" s="2"/>
      <c r="I49" s="22"/>
      <c r="J49" s="22"/>
      <c r="K49" s="22"/>
      <c r="L49" s="22"/>
      <c r="M49" s="22"/>
      <c r="N49" s="22"/>
      <c r="O49" s="22"/>
    </row>
    <row r="50" spans="1:15" ht="14.25">
      <c r="A50" s="23" t="s">
        <v>19</v>
      </c>
      <c r="B50" s="23"/>
      <c r="C50" s="2"/>
      <c r="D50" s="2"/>
      <c r="E50" s="2"/>
      <c r="F50" s="2"/>
      <c r="G50" s="2"/>
      <c r="H50" s="2"/>
      <c r="I50" s="22"/>
      <c r="J50" s="22"/>
      <c r="K50" s="22"/>
      <c r="L50" s="22"/>
      <c r="M50" s="22"/>
      <c r="N50" s="22"/>
      <c r="O50" s="22"/>
    </row>
    <row r="51" spans="1:15" ht="14.25">
      <c r="A51" s="23" t="s">
        <v>20</v>
      </c>
      <c r="B51" s="23"/>
      <c r="C51" s="2"/>
      <c r="D51" s="2"/>
      <c r="E51" s="2"/>
      <c r="F51" s="2"/>
      <c r="G51" s="2"/>
      <c r="H51" s="2"/>
      <c r="I51" s="22"/>
      <c r="J51" s="22"/>
      <c r="K51" s="22"/>
      <c r="L51" s="22"/>
      <c r="M51" s="22"/>
      <c r="N51" s="22"/>
      <c r="O51" s="22"/>
    </row>
    <row r="52" spans="1:15" ht="14.25">
      <c r="A52" s="23" t="s">
        <v>21</v>
      </c>
      <c r="B52" s="23"/>
      <c r="C52" s="2"/>
      <c r="D52" s="2"/>
      <c r="E52" s="2"/>
      <c r="F52" s="2"/>
      <c r="G52" s="2"/>
      <c r="H52" s="2"/>
      <c r="I52" s="22"/>
      <c r="J52" s="22"/>
      <c r="K52" s="22"/>
      <c r="L52" s="22"/>
      <c r="M52" s="22"/>
      <c r="N52" s="22"/>
      <c r="O52" s="22"/>
    </row>
    <row r="53" spans="1:15" ht="14.25">
      <c r="A53" s="23" t="s">
        <v>22</v>
      </c>
      <c r="B53" s="23"/>
      <c r="C53" s="2"/>
      <c r="D53" s="2"/>
      <c r="E53" s="2"/>
      <c r="F53" s="2"/>
      <c r="G53" s="2"/>
      <c r="H53" s="2"/>
      <c r="I53" s="22"/>
      <c r="J53" s="22"/>
      <c r="K53" s="22"/>
      <c r="L53" s="22"/>
      <c r="M53" s="22"/>
      <c r="N53" s="22"/>
      <c r="O53" s="22"/>
    </row>
    <row r="54" spans="1:15" ht="14.25">
      <c r="A54" s="23" t="s">
        <v>23</v>
      </c>
      <c r="B54" s="23"/>
      <c r="C54" s="2"/>
      <c r="D54" s="2"/>
      <c r="E54" s="2"/>
      <c r="F54" s="2"/>
      <c r="G54" s="2"/>
      <c r="H54" s="2"/>
      <c r="I54" s="22"/>
      <c r="J54" s="22"/>
      <c r="K54" s="22"/>
      <c r="L54" s="22"/>
      <c r="M54" s="22"/>
      <c r="N54" s="22"/>
      <c r="O54" s="22"/>
    </row>
    <row r="55" spans="1:15" ht="12.75">
      <c r="A55" s="21" t="s">
        <v>8</v>
      </c>
      <c r="B55" s="2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</sheetData>
  <mergeCells count="3">
    <mergeCell ref="A3:B3"/>
    <mergeCell ref="A44:B44"/>
    <mergeCell ref="A45:B4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Hunt</dc:creator>
  <cp:keywords/>
  <dc:description/>
  <cp:lastModifiedBy>Paul Hunt</cp:lastModifiedBy>
  <dcterms:created xsi:type="dcterms:W3CDTF">2010-07-01T00:55:33Z</dcterms:created>
  <dcterms:modified xsi:type="dcterms:W3CDTF">2010-07-01T00:55:53Z</dcterms:modified>
  <cp:category/>
  <cp:version/>
  <cp:contentType/>
  <cp:contentStatus/>
</cp:coreProperties>
</file>